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预决算公开\2025年预算公开\2月17日预算公开材料\2月17日预算公开数据包（评估中心）\"/>
    </mc:Choice>
  </mc:AlternateContent>
  <bookViews>
    <workbookView xWindow="0" yWindow="0" windowWidth="30720" windowHeight="128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5">上级转移支付补助项目支出预算表11!$A:$A,上级转移支付补助项目支出预算表11!$1:$1</definedName>
    <definedName name="_xlnm.Print_Titles" localSheetId="13">'市对下转移支付绩效目标表09-2'!$A:$A,'市对下转移支付绩效目标表09-2'!$1:$1</definedName>
    <definedName name="_xlnm.Print_Titles" localSheetId="12">'市对下转移支付预算表09-1'!$A:$A,'市对下转移支付预算表09-1'!$1:$1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62913"/>
</workbook>
</file>

<file path=xl/calcChain.xml><?xml version="1.0" encoding="utf-8"?>
<calcChain xmlns="http://schemas.openxmlformats.org/spreadsheetml/2006/main">
  <c r="A3" i="4" l="1"/>
  <c r="G6" i="17" l="1"/>
  <c r="F6" i="17"/>
  <c r="E6" i="17"/>
  <c r="A4" i="17"/>
  <c r="A3" i="17"/>
  <c r="A4" i="16"/>
  <c r="A3" i="16"/>
  <c r="A4" i="15"/>
  <c r="A3" i="15"/>
  <c r="A4" i="14"/>
  <c r="A3" i="14"/>
  <c r="A4" i="13"/>
  <c r="A3" i="13"/>
  <c r="A4" i="12"/>
  <c r="A3" i="12"/>
  <c r="A4" i="11"/>
  <c r="A3" i="11"/>
  <c r="A4" i="10"/>
  <c r="A3" i="10"/>
  <c r="A4" i="9"/>
  <c r="A3" i="9"/>
  <c r="A4" i="8"/>
  <c r="A3" i="8"/>
  <c r="A4" i="7"/>
  <c r="A3" i="7"/>
  <c r="A4" i="6"/>
  <c r="A3" i="6"/>
  <c r="A4" i="5"/>
  <c r="A3" i="5"/>
  <c r="A4" i="4"/>
  <c r="A4" i="3"/>
  <c r="A3" i="3"/>
  <c r="A4" i="2"/>
  <c r="A3" i="2"/>
  <c r="A4" i="1"/>
  <c r="A3" i="1"/>
</calcChain>
</file>

<file path=xl/sharedStrings.xml><?xml version="1.0" encoding="utf-8"?>
<sst xmlns="http://schemas.openxmlformats.org/spreadsheetml/2006/main" count="1544" uniqueCount="465">
  <si>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</si>
  <si>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</si>
  <si>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</si>
  <si>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</si>
  <si>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</si>
  <si>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</si>
  <si>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</si>
  <si>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</si>
  <si>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</si>
  <si>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</si>
  <si>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</si>
  <si>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</si>
  <si>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</si>
  <si>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</si>
  <si>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</si>
  <si>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</si>
  <si>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</si>
  <si>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</si>
  <si>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</si>
  <si>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</si>
  <si>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</si>
  <si>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</si>
  <si>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</si>
  <si>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</si>
  <si>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</si>
  <si>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</si>
  <si>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</si>
  <si>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</si>
  <si>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</si>
  <si>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</si>
  <si>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</si>
  <si>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</si>
  <si>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</si>
  <si>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</si>
  <si>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</si>
  <si>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</si>
  <si>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</si>
  <si>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</si>
  <si>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</si>
  <si>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</si>
  <si>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</si>
  <si>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</si>
  <si>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</si>
  <si>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</si>
  <si>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</si>
  <si>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</si>
  <si>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</si>
  <si>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</si>
  <si>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</si>
  <si>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</si>
  <si>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</si>
  <si>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</si>
  <si>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</si>
  <si>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</si>
  <si>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</si>
  <si>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</si>
  <si>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</si>
  <si>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</si>
  <si>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</si>
  <si>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</si>
  <si>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</si>
  <si>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</si>
  <si>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</si>
  <si>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</si>
  <si>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</si>
  <si>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</si>
  <si>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</si>
  <si>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</si>
  <si>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</si>
  <si>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144025</t>
  </si>
  <si>
    <t>昆明市生态环境工程评估中心（昆明市生态环境保护技术应用中心）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</si>
  <si>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</si>
  <si>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</si>
  <si>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</si>
  <si>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</si>
  <si>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</si>
  <si>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</si>
  <si>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</si>
  <si>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</si>
  <si>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</si>
  <si>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</si>
  <si>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</si>
  <si>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</si>
  <si>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</si>
  <si>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</si>
  <si>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</si>
  <si>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</si>
  <si>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</si>
  <si>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</si>
  <si>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</si>
  <si>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</si>
  <si>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</si>
  <si>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</si>
  <si>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</si>
  <si>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</si>
  <si>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</si>
  <si>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</si>
  <si>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210</t>
  </si>
  <si>
    <t>卫生健康支出</t>
  </si>
  <si>
    <t>21011</t>
  </si>
  <si>
    <t>行政事业单位医疗</t>
  </si>
  <si>
    <t>2101102</t>
  </si>
  <si>
    <t>事业单位医疗</t>
  </si>
  <si>
    <t>211</t>
  </si>
  <si>
    <t>节能环保支出</t>
  </si>
  <si>
    <t>21199</t>
  </si>
  <si>
    <t>其他节能环保支出</t>
  </si>
  <si>
    <t>2119999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</si>
  <si>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</si>
  <si>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</si>
  <si>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</si>
  <si>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</si>
  <si>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</si>
  <si>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</si>
  <si>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</si>
  <si>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</si>
  <si>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</si>
  <si>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</si>
  <si>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</si>
  <si>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</si>
  <si>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</si>
  <si>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</si>
  <si>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</si>
  <si>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</si>
  <si>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</si>
  <si>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</si>
  <si>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</si>
  <si>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</si>
  <si>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</si>
  <si>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</si>
  <si>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</si>
  <si>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</si>
  <si>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</si>
  <si>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</si>
  <si>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</si>
  <si>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</si>
  <si>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</si>
  <si>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</si>
  <si>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</si>
  <si>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</si>
  <si>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</si>
  <si>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</si>
  <si>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</si>
  <si>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</si>
  <si>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</si>
  <si>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</si>
  <si>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</si>
  <si>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</si>
  <si>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</si>
  <si>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</si>
  <si>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</si>
  <si>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</si>
  <si>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</si>
  <si>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</si>
  <si>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</si>
  <si>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</si>
  <si>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</si>
  <si>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</si>
  <si>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</si>
  <si>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</si>
  <si>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</si>
  <si>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</si>
  <si>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</si>
  <si>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</si>
  <si>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</si>
  <si>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</si>
  <si>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</si>
  <si>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</si>
  <si>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</si>
  <si>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</si>
  <si>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</si>
  <si>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</si>
  <si>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</si>
  <si>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</si>
  <si>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</si>
  <si>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</si>
  <si>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</si>
  <si>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</si>
  <si>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</si>
  <si>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</si>
  <si>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项目分类</t>
  </si>
  <si>
    <t>项目单位</t>
  </si>
  <si>
    <t>经济科目编码</t>
  </si>
  <si>
    <t>经济科目名称</t>
  </si>
  <si>
    <t>本年拨款</t>
  </si>
  <si>
    <t>其中：本次下达</t>
  </si>
  <si>
    <t>事业人员支出工资</t>
  </si>
  <si>
    <t>530100221100000207134</t>
  </si>
  <si>
    <t>环境评估、环保咨询、环保竣工验收等经营性项目人员工资经费</t>
  </si>
  <si>
    <t>30101</t>
  </si>
  <si>
    <t>基本工资</t>
  </si>
  <si>
    <t>社会保障缴费</t>
  </si>
  <si>
    <t>530100221100000207171</t>
  </si>
  <si>
    <t>环境评估、环保咨询、环保竣工验收等经营性项目人员社保经费</t>
  </si>
  <si>
    <t>30110</t>
  </si>
  <si>
    <t>职工基本医疗保险缴费</t>
  </si>
  <si>
    <t>530100221100000207192</t>
  </si>
  <si>
    <t>环境评估、环保咨询、环保竣工验收等经营性项目人员住房公积金经费</t>
  </si>
  <si>
    <t>30113</t>
  </si>
  <si>
    <t>其他工资福利支出</t>
  </si>
  <si>
    <t>530100231100001103948</t>
  </si>
  <si>
    <t>环境评估、环保咨询、环保竣工验收等经营性项目福利经费</t>
  </si>
  <si>
    <t>30199</t>
  </si>
  <si>
    <t>530100231100001103952</t>
  </si>
  <si>
    <t>环境评估、环保咨询、环保竣工验收等经营性项目工会经费</t>
  </si>
  <si>
    <t>其他公用支出</t>
  </si>
  <si>
    <t>530100221100000207266</t>
  </si>
  <si>
    <t>环境评估、环保咨询、环保竣工验收等经营性项目人员培训经费</t>
  </si>
  <si>
    <t>30216</t>
  </si>
  <si>
    <t>培训费</t>
  </si>
  <si>
    <t>530100221100000207304</t>
  </si>
  <si>
    <t>环境评估、环保咨询、环保竣工验收等经营性项目人员差旅经费</t>
  </si>
  <si>
    <t>30211</t>
  </si>
  <si>
    <t>差旅费</t>
  </si>
  <si>
    <t>其他运转类</t>
  </si>
  <si>
    <t>530100241100002096668</t>
  </si>
  <si>
    <t>环境评估、环保咨询、环保竣工验收等经营性项目人员会务经费</t>
  </si>
  <si>
    <t>30215</t>
  </si>
  <si>
    <t>会议费</t>
  </si>
  <si>
    <t>530100241100002096732</t>
  </si>
  <si>
    <t>环境评估、环保咨询、环保竣工验收等经营性项目档案托管经费</t>
  </si>
  <si>
    <t>30201</t>
  </si>
  <si>
    <t>办公费</t>
  </si>
  <si>
    <t>530100241100002096733</t>
  </si>
  <si>
    <t>环境评估、环保咨询、环保竣工验收等经营性项目设备、网络布线经费</t>
  </si>
  <si>
    <t>30213</t>
  </si>
  <si>
    <t>维修（护）费</t>
  </si>
  <si>
    <t>530100241100002096744</t>
  </si>
  <si>
    <t>环境评估、环保咨询、环保竣工验收等经营性项目办公家具购置经费</t>
  </si>
  <si>
    <t>专项业务类</t>
  </si>
  <si>
    <t>530100221100000965061</t>
  </si>
  <si>
    <t>环境评估、环保咨询、环保竣工验收等经营性项目委托业务经费</t>
  </si>
  <si>
    <t>30227</t>
  </si>
  <si>
    <t>委托业务费</t>
  </si>
  <si>
    <t>530100221100000965243</t>
  </si>
  <si>
    <t>环境评估、环保咨询、环保竣工验收等经营性项目咨询经费</t>
  </si>
  <si>
    <t>31199</t>
  </si>
  <si>
    <t>其他对企业补助</t>
  </si>
  <si>
    <t>530100221100000965334</t>
  </si>
  <si>
    <t>环境评估、环保咨询、环保竣工验收等经营性项目劳务经费</t>
  </si>
  <si>
    <t>30226</t>
  </si>
  <si>
    <t>劳务费</t>
  </si>
  <si>
    <t>530100221100000965502</t>
  </si>
  <si>
    <t>环境评估、环保咨询、环保竣工验收等经营性项目物业管理经费</t>
  </si>
  <si>
    <t>30209</t>
  </si>
  <si>
    <t>物业管理费</t>
  </si>
  <si>
    <t>530100221100000965525</t>
  </si>
  <si>
    <t>环境评估、环保咨询、环保竣工验收等经营性项目印刷经费</t>
  </si>
  <si>
    <t>30202</t>
  </si>
  <si>
    <t>印刷费</t>
  </si>
  <si>
    <t>530100221100000965585</t>
  </si>
  <si>
    <t>环境评估、环保咨询、环保竣工验收等经营性项目租赁经费</t>
  </si>
  <si>
    <t>30214</t>
  </si>
  <si>
    <t>租赁费</t>
  </si>
  <si>
    <t>530100221100000965688</t>
  </si>
  <si>
    <t>环境评估、环保咨询、环保竣工验收等经营性项目税金经费</t>
  </si>
  <si>
    <t>30240</t>
  </si>
  <si>
    <t>税金及附加费用</t>
  </si>
  <si>
    <t>530100221100000965699</t>
  </si>
  <si>
    <t>环境评估、环保咨询、环保竣工验收等经营性项目维修经费</t>
  </si>
  <si>
    <t>530100221100000965734</t>
  </si>
  <si>
    <t>环境评估、环保咨询、环保竣工验收等经营性项目办公经费</t>
  </si>
  <si>
    <t>530100231100001103961</t>
  </si>
  <si>
    <t>环境评估、环保咨询、环保竣工验收等经营性项目水电、邮电经费</t>
  </si>
  <si>
    <t>30205</t>
  </si>
  <si>
    <t>水费</t>
  </si>
  <si>
    <t>530100231100001103964</t>
  </si>
  <si>
    <t>环境评估、环保咨询、环保竣工验收等经营性项目财务经费</t>
  </si>
  <si>
    <t>39999</t>
  </si>
  <si>
    <t>预算05-2表</t>
  </si>
  <si>
    <t>项目年度绩效目标</t>
  </si>
  <si>
    <t>一级指标</t>
  </si>
  <si>
    <t>二级指标</t>
  </si>
  <si>
    <t>三级指标</t>
  </si>
  <si>
    <t>指标性质</t>
  </si>
  <si>
    <t>指标值</t>
  </si>
  <si>
    <t>度量单位</t>
  </si>
  <si>
    <t>指标属性</t>
  </si>
  <si>
    <t>指标内容</t>
  </si>
  <si>
    <t>根据中共昆明市委机构编制办公室关于成立昆明市环境工程评估中心的批复文件精神，开展环保竣工验收、环境监理、环保课题研究及其他环境咨询项目，持续为昆明市环境管理提供技术支撑、为在昆投资企业提供技术服务。中心属自收自支事业单位，在编人员6名，其他人员向社会公开招聘，2025年预计聘用人员80名专业技术人员，完成3550万元经营性收入。</t>
  </si>
  <si>
    <t>产出指标</t>
  </si>
  <si>
    <t>数量指标</t>
  </si>
  <si>
    <t>合同签订数量</t>
  </si>
  <si>
    <t>&gt;=</t>
  </si>
  <si>
    <t>20</t>
  </si>
  <si>
    <t>个</t>
  </si>
  <si>
    <t>定量指标</t>
  </si>
  <si>
    <t>根据工作计划积极拓展业务，签订合同</t>
  </si>
  <si>
    <t>质量指标</t>
  </si>
  <si>
    <t>项目通过率</t>
  </si>
  <si>
    <t>90</t>
  </si>
  <si>
    <t>%</t>
  </si>
  <si>
    <t>根据专家评审通过的项目数量核定</t>
  </si>
  <si>
    <t>效益指标</t>
  </si>
  <si>
    <t>社会效益</t>
  </si>
  <si>
    <t>促进环保产业发展</t>
  </si>
  <si>
    <t>95</t>
  </si>
  <si>
    <t>根据合同完成数量</t>
  </si>
  <si>
    <t>满意度指标</t>
  </si>
  <si>
    <t>服务对象满意度</t>
  </si>
  <si>
    <t>合同单位满意度</t>
  </si>
  <si>
    <t>合同签订单位满意率</t>
  </si>
  <si>
    <t>中心属自收自支事业单位，在编人员6名，其他人员向社会公开招聘，2025年预计聘用人员80名专业技术人员，完成3500万元经营性收入，同时根据2025年预算申报管理规定，项目测算明细中不能出现涉及基本支出的经济科目，将涉及基本支出的经济科目以新增项目形式申报，预计工会经费50万元。</t>
  </si>
  <si>
    <t>人员数量</t>
  </si>
  <si>
    <t>80</t>
  </si>
  <si>
    <t>人</t>
  </si>
  <si>
    <t>根据2024年中心工作计划及中长期规划设定</t>
  </si>
  <si>
    <t>完成目标产值率</t>
  </si>
  <si>
    <t>提高环保咨询服务</t>
  </si>
  <si>
    <t>服务对象满意率</t>
  </si>
  <si>
    <t>=</t>
  </si>
  <si>
    <t>根据2024年的中长期规划，同时结合中心搬迁至官渡区银海清溪渡实际，及2024年将扩招人员等因素，中心计划2024年-2026年将完成10500万项目目标，需要新购办公家具一批，预计发生资产购置支出20万元。</t>
  </si>
  <si>
    <t>办公家具购置数量</t>
  </si>
  <si>
    <t>台/套</t>
  </si>
  <si>
    <t>满足中心业务办公需求</t>
  </si>
  <si>
    <t>办公家具合格率</t>
  </si>
  <si>
    <t>98</t>
  </si>
  <si>
    <t>经济效益</t>
  </si>
  <si>
    <t>办公家具正常使用率</t>
  </si>
  <si>
    <t>中心内部工作人员满意度</t>
  </si>
  <si>
    <t>根据中共昆明市委机构编制办公室关于成立昆明市环境工程评估中心的批复文件精神，开展环保竣工验收、环境监理、环保课题研究及其他环境咨询项目，持续为昆明市环境管理提供技术支撑、为在昆投资企业提供技术服务。中心属自收自支事业单位，在编人员6名，其他人员向社会公开招聘，2025年预计聘用人员80名专业技术人员，完成3500万元经营性收入。</t>
  </si>
  <si>
    <t>完成用车租赁1年</t>
  </si>
  <si>
    <t>年</t>
  </si>
  <si>
    <t>根据合同签订情况</t>
  </si>
  <si>
    <t>服务对象满意度指标</t>
  </si>
  <si>
    <t>中心属自收自支事业单位，在编人员6名，其他人员向社会公开招聘，2025年预计聘用人员80名专业技术人员，完成3500万元经营性收入，同时根据2025年预算申报管理规定，项目测算明细中涉及超定额标准的经济科目，将涉及超定额标准的经济科目以新增项目形式申报，预计产生住房公积金200万元</t>
  </si>
  <si>
    <t>定性指标</t>
  </si>
  <si>
    <t>根据中心管理制度</t>
  </si>
  <si>
    <t>中心属自收自支事业单位，在编人员6名，其他人员向社会公开招聘，2025年预计聘用人员80名专业技术人员，完成3500万元经营性收入，同时根据2022年预算申报管理规定，项目测算明细中涉及超定额标准的经济科目，将涉及超定额标准的经济科目以新增项目形式申报，预计产生人员社保费280万元。</t>
  </si>
  <si>
    <t>保洁次数</t>
  </si>
  <si>
    <t>次/天</t>
  </si>
  <si>
    <t>反映每天保洁次数的情况。</t>
  </si>
  <si>
    <t>卫生保洁合格率</t>
  </si>
  <si>
    <t>反映卫生保洁检查验收合格的情况。卫生保洁合格率=卫生保洁检查验收合格次数/卫生保洁总次数*100%</t>
  </si>
  <si>
    <t>物管人员在岗率</t>
  </si>
  <si>
    <t>100</t>
  </si>
  <si>
    <t>反映安保、消防服务人员等物管人员在岗的情况。物管人员在岗率=实际在岗工时/应在岗工时*100%</t>
  </si>
  <si>
    <t>物业服务需求保障程度</t>
  </si>
  <si>
    <t>反映绿化、安保、安防、保洁等服务满足委托单位的程度。（实际运用时根据项目对物业的需求，主要通过整体评价的方式进行评价。）</t>
  </si>
  <si>
    <t>服务受益人员满意度</t>
  </si>
  <si>
    <t>反映保安、保洁、餐饮服务、绿化养护服务受益人员满意程度。</t>
  </si>
  <si>
    <t>中心属自收自支事业单位，在编人员6名，其他人员向社会公开招聘，2025年预计聘用人员80名专业技术人员，完成3500万元经营性收入，同时根据2025年预算申报管理规定，项目测算明细中不能出现涉及基本支出的经济科目，将涉及基本支出的经济科目以新增项目形式申报，预计产生经营性项目福利经费60万元。</t>
  </si>
  <si>
    <t>中心属自收自支事业单位，在编人员6名，其他人员向社会公开招聘，2025年预计聘用人员80名专业技术人员，完成3500万元经营性收入。预计产生人员会务经费50万元。</t>
  </si>
  <si>
    <t>会议数量</t>
  </si>
  <si>
    <t>次</t>
  </si>
  <si>
    <t>会议有效率</t>
  </si>
  <si>
    <t>98%</t>
  </si>
  <si>
    <t>评审项目完成情况提高</t>
  </si>
  <si>
    <t>95%</t>
  </si>
  <si>
    <t>评审项目完成情况</t>
  </si>
  <si>
    <t>维修完成率</t>
  </si>
  <si>
    <t>根据维修记录确定</t>
  </si>
  <si>
    <t>维修成功率</t>
  </si>
  <si>
    <t>保障单位发展</t>
  </si>
  <si>
    <t>根据单位合同签订情况</t>
  </si>
  <si>
    <t>根据中共昆明市委机构编制办公室关于成立昆明市环境工程评估中心的批复文件精神，开展环保竣工验收、环境监理、环保课题研究及其他环境咨询项目，持续为昆明市环境管理提供技术支撑、为在昆投资企业提供技术服务。按照2013年市政府对《关于规范昆明市环境工程评估中心经营服务性收支预算有关问题的请示》的批复精神，项目人员劳务开支不突破总成本的26%。中心属自收自支事业单位，在编人员6名，其他人员向社会公开招聘，2025年预计聘用人员80名专业技术人员，完成3550万元经营性收入。2025年预计产生劳务费910万元，满足“项目人员劳务开支不突破总成本的26%”的相关要求。</t>
  </si>
  <si>
    <t>根据中心工作计划及中长期规划设定</t>
  </si>
  <si>
    <t>根据2024年-2026年的中长期规划，同时结合中心搬迁至官渡区银海清溪渡实际，及2024年将扩招人员等因素，中心计划2024年-2026年将完成10500万项目目标，需要购置相关设备、网络布线等工作，预计发生经营性项目设备、网络布线经费支出25万元。</t>
  </si>
  <si>
    <t>项目设备数量</t>
  </si>
  <si>
    <t>满足办公需求</t>
  </si>
  <si>
    <t>网络布线数量</t>
  </si>
  <si>
    <t>套</t>
  </si>
  <si>
    <t>质量验收合格率</t>
  </si>
  <si>
    <t>设备正常使用率</t>
  </si>
  <si>
    <t>中心人员工作满意度</t>
  </si>
  <si>
    <t>中心属自收自支事业单位，在编人员6名，其他人员向社会公开招聘，2024年预计聘用人员120名专业技术人员，完成3500万元经营性收入，同时根据2024年预算申报管理规定，项目测算明细中不能出现涉及基本支出的经济科目，将涉及基本支出的经济科目以新增项目形式申报，预计产生人员工资900万元。</t>
  </si>
  <si>
    <t>验收合格率</t>
  </si>
  <si>
    <t>中心属自收自支事业单位，在编人员6名，其他人员向社会公开招聘，2025年预计聘用人员80名专业技术人员，完成3500万元经营性收入，同时根据2025年预算申报管理规定，项目测算明细中不能出现涉及基本支出的经济科目，将涉及基本支出的经济科目以新增项目形式申报，预计产生财务经费5万元。</t>
  </si>
  <si>
    <t>根据2025年中心工作计划及中长期规划设定</t>
  </si>
  <si>
    <t>根据2024年-2026年的中长期规划，同时结合中心搬迁至官渡区银海清溪渡实际，及2024年将扩招人员等因素，中心计划2024年-2026年将完成10500万项目目标，需要托管2025年项目档案，预计发生档案托管费27万元。</t>
  </si>
  <si>
    <t>档案托管数量</t>
  </si>
  <si>
    <t>5000</t>
  </si>
  <si>
    <t>册</t>
  </si>
  <si>
    <t>满足中心业务开展需要</t>
  </si>
  <si>
    <t>档案托管合格率</t>
  </si>
  <si>
    <t>档案完整情况</t>
  </si>
  <si>
    <t>中心各部门对托管工作满意度</t>
  </si>
  <si>
    <t>中心属自收自支事业单位，在编人员3名，其他人员向社会公开招聘，2025年预计聘用人员80名专业技术人员，完成3500万元经营性收入，同时根据2025年预算申报管理规定，项目测算明细中涉及超定额标准的经济科目，将涉及超定额标准的经济科目以新增项目形式申报，预计产生差旅费30万元。</t>
  </si>
  <si>
    <t>完成目标产值</t>
  </si>
  <si>
    <t>根据中心管理制度设定</t>
  </si>
  <si>
    <t>中心属自收自支事业单位，在编人员6名，其他人员向社会公开招聘，2025年预计聘用人员80名专业技术人员，完成3500万元经营性收入，同时根据2025年预算申报管理规定，项目测算明细中涉及超定额标准的经济科目，将涉及超定额标准的经济科目以新增项目形式申报，预计产生培训费30万元。</t>
  </si>
  <si>
    <t>中心属自收自支事业单位，在编人员6名，其他人员向社会公开招聘，2025年预计聘用人员80名专业技术人员，完成3500万元经营性收入，同时根据2025年预算申报管理规定，项目测算明细中涉及超定额标准的经济科目，将涉及超定额标准的经济科目以新增项目形式申报，预计产生水费、电费、邮电费12万元。</t>
  </si>
  <si>
    <t>根据中共昆明市委机构编制办公室关于成立昆明市环境工程评估中心的批复文件精神，开展环保竣工验收、环境监理、环保课题研究及其他环境咨询项目，持续为昆明市环境管理提供技术支撑、为在昆投资企业提供技术服务。中心属自收自支事业单位，在编人员6名，其他人员向社会公开招聘，2025年预计聘用人员80名专业技术人员，完成3550万元经营性收入，预计产生项目咨询经费150万元。</t>
  </si>
  <si>
    <t>项目咨询量</t>
  </si>
  <si>
    <t>咨询率</t>
  </si>
  <si>
    <t>根据工作计划、项目进度，进行项目咨询</t>
  </si>
  <si>
    <t>印刷合同</t>
  </si>
  <si>
    <t>印刷服务</t>
  </si>
  <si>
    <t>印刷合格率</t>
  </si>
  <si>
    <t>印刷报告合格数除以印刷总数</t>
  </si>
  <si>
    <t>印刷服务对象满意度</t>
  </si>
  <si>
    <t>服务对象满意率≥95%；＜95%按比例扣分</t>
  </si>
  <si>
    <t>根据中共昆明市委机构编制办公室关于成立昆明市环境工程评估中心的批复文件精神，开展环保竣工验收、环境监理、环保课题研究及其他环境咨询项目，持续为昆明市环境管理提供技术支撑、为在昆投资企业提供技术服务。中心属自收自支事业单位，在编人员6名，其他人员向社会公开招聘，2025年预计聘用人员80名专业技术人员，完成3550万元经营性收入。预计产生委托业务费300万元。</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</si>
  <si>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</si>
  <si>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</si>
  <si>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</si>
  <si>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</si>
  <si>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</si>
  <si>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</si>
  <si>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</si>
  <si>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</si>
  <si>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</si>
  <si>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</si>
  <si>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</si>
  <si>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</si>
  <si>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</si>
  <si>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</si>
  <si>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</si>
  <si>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</si>
  <si>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</si>
  <si>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</si>
  <si>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</si>
  <si>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</si>
  <si>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</si>
  <si>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</si>
  <si>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</si>
  <si>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</si>
  <si>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</si>
  <si>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</si>
  <si>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</si>
  <si>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</si>
  <si>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</si>
  <si>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</si>
  <si>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</si>
  <si>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</si>
  <si>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</si>
  <si>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</si>
  <si>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</si>
  <si>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</si>
  <si>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</si>
  <si>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</si>
  <si>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</si>
  <si>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</si>
  <si>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</si>
  <si>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</si>
  <si>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</si>
  <si>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</si>
  <si>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</si>
  <si>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</si>
  <si>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</si>
  <si>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</si>
  <si>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</si>
  <si>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</si>
  <si>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</si>
  <si>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</si>
  <si>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</si>
  <si>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</si>
  <si>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</si>
  <si>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</si>
  <si>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</si>
  <si>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</si>
  <si>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
  </si>
  <si>
    <t>备注：本单位无2025年一般公共预算支出预算经费，《一般公共预算支出预算表》为空表。</t>
    <phoneticPr fontId="16" type="noConversion"/>
  </si>
  <si>
    <t>备注：本单位无2025年一般公共预算“三公”经费支出预算经费，《一般公共预算“三公”经费支出预算表》为空表。</t>
    <phoneticPr fontId="16" type="noConversion"/>
  </si>
  <si>
    <t>备注：本单位无2025年部门基本支出预算经费，《部门基本支出预算表》为空表。</t>
    <phoneticPr fontId="16" type="noConversion"/>
  </si>
  <si>
    <t>备注：本单位无2025年部门政府性基金预算支出预算经费，《部门政府性基金预算支出预算表》为空表。</t>
    <phoneticPr fontId="16" type="noConversion"/>
  </si>
  <si>
    <t>备注1：当面向中小企业预留资金大于合计时，面向中小企业预留资金为三年预计数。</t>
    <phoneticPr fontId="16" type="noConversion"/>
  </si>
  <si>
    <t>备注2：本单位无2025年部门政府采购预算经费，《部门政府采购预算表》为空表。</t>
    <phoneticPr fontId="16" type="noConversion"/>
  </si>
  <si>
    <t>备注：本单位无2025年财政拨款收支预算经费，《2025年部门财政拨款收支预算总表》为空表。</t>
    <phoneticPr fontId="16" type="noConversion"/>
  </si>
  <si>
    <t>备注：本单位无2025年部门政府购买服务预算经费，《部门政府购买服务预算表》为空表。</t>
    <phoneticPr fontId="16" type="noConversion"/>
  </si>
  <si>
    <t>备注：本单位无2025年市对下转移支付预算经费，《市对下转移支付预算表》为空表。</t>
    <phoneticPr fontId="16" type="noConversion"/>
  </si>
  <si>
    <t>备注：本单位无2025年市对下转移支付绩效目标经费，《市对下转移支付绩效目标表》为空表。</t>
    <phoneticPr fontId="16" type="noConversion"/>
  </si>
  <si>
    <t>备注：本单位无2025年新增资产配置经费，《新增资产配置表》为空表。</t>
    <phoneticPr fontId="16" type="noConversion"/>
  </si>
  <si>
    <t>备注：本单位无2025年上级转移支付补助项目支出预算经费，《上级转移支付补助项目支出预算表》为空表。</t>
    <phoneticPr fontId="16" type="noConversion"/>
  </si>
  <si>
    <t>备注：本单位无2025年部门项目中期规划预算经费，《部门项目中期规划预算表》为空表。</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</si>
</sst>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
    <numFmt numFmtId="177" formatCode="#,##0;\-#,##0;;@"/>
    <numFmt numFmtId="178" formatCode="hh:mm:ss"/>
    <numFmt numFmtId="179" formatCode="yyyy\-mm\-dd"/>
    <numFmt numFmtId="180" formatCode="yyyy\-mm\-dd\ hh:mm:ss"/>
  </numFmts>
  <fonts count="19">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b/>
      <sz val="9"/>
      <color rgb="FF000000"/>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sz val="9"/>
      <name val="宋体"/>
      <family val="3"/>
      <charset val="134"/>
      <scheme val="minor"/>
    </font>
    <font>
      <sz val="9"/>
      <color rgb="FF000000"/>
      <name val="宋体"/>
      <family val="3"/>
      <charset val="134"/>
    </font>
    <font>
      <sz val="9"/>
      <color theme="1"/>
      <name val="宋体"/>
      <family val="3"/>
      <charset val="134"/>
      <scheme val="minor"/>
    </font>
  </fonts>
  <fills count="3">
    <fill>
      <patternFill patternType="none"/>
    </fill>
    <fill>
      <patternFill patternType="gray125"/>
    </fill>
    <fill>
      <patternFill patternType="solid">
        <fgColor rgb="FFFFFFFF"/>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cellStyleXfs>
  <cellXfs count="229">
    <xf numFmtId="0" fontId="0" fillId="0" borderId="1" xfId="0" applyFont="1" applyBorder="1"/>
    <xf numFmtId="0" fontId="0" fillId="0" borderId="1" xfId="0" applyFont="1" applyBorder="1" applyAlignment="1">
      <alignment horizontal="center" vertical="center"/>
    </xf>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3" fillId="0" borderId="2" xfId="0" applyFont="1" applyBorder="1" applyAlignment="1" applyProtection="1">
      <alignment horizontal="center"/>
      <protection locked="0"/>
    </xf>
    <xf numFmtId="0" fontId="3" fillId="0" borderId="2" xfId="0" applyFont="1" applyBorder="1" applyAlignment="1" applyProtection="1">
      <alignment horizontal="center" wrapText="1"/>
      <protection locked="0"/>
    </xf>
    <xf numFmtId="0" fontId="3" fillId="0" borderId="2" xfId="0" applyFont="1" applyBorder="1" applyAlignment="1">
      <alignment horizontal="center" wrapText="1"/>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18" fillId="0" borderId="1" xfId="0" applyFont="1" applyBorder="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2" borderId="11"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2" borderId="3" xfId="0" applyFont="1" applyFill="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4" fillId="0" borderId="1" xfId="0" quotePrefix="1" applyFont="1" applyBorder="1" applyAlignment="1">
      <alignment horizontal="center" vertical="center"/>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7"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0" borderId="15" xfId="0" applyFont="1" applyBorder="1" applyAlignment="1">
      <alignment horizontal="left" vertical="center"/>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applyAlignment="1">
      <alignment wrapText="1"/>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0" fontId="11" fillId="0" borderId="3" xfId="0"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7"/>
  <sheetViews>
    <sheetView showGridLines="0" showZeros="0" tabSelected="1" workbookViewId="0">
      <pane ySplit="1" topLeftCell="A2" activePane="bottomLeft" state="frozen"/>
      <selection pane="bottomLeft" activeCell="C16" sqref="C16"/>
    </sheetView>
  </sheetViews>
  <sheetFormatPr defaultColWidth="8.5546875" defaultRowHeight="12.75" customHeight="1"/>
  <cols>
    <col min="1" max="4" width="41" customWidth="1"/>
  </cols>
  <sheetData>
    <row r="1" spans="1:4" ht="12.75" customHeight="1">
      <c r="A1" s="1"/>
      <c r="B1" s="1"/>
      <c r="C1" s="1"/>
      <c r="D1" s="1"/>
    </row>
    <row r="2" spans="1:4" ht="15" customHeight="1">
      <c r="A2" s="2"/>
      <c r="B2" s="2"/>
      <c r="C2" s="2"/>
      <c r="D2" s="3" t="s">
        <v>0</v>
      </c>
    </row>
    <row r="3" spans="1:4" ht="41.25" customHeight="1">
      <c r="A3" s="87" t="str">
        <f>"2025"&amp;"年部门财务收支预算总表"</f>
        <v>2025年部门财务收支预算总表</v>
      </c>
      <c r="B3" s="88"/>
      <c r="C3" s="88"/>
      <c r="D3" s="88"/>
    </row>
    <row r="4" spans="1:4" ht="17.25" customHeight="1">
      <c r="A4" s="89" t="str">
        <f>"单位名称："&amp;"昆明市生态环境工程评估中心（昆明市生态环境保护技术应用中心）"</f>
        <v>单位名称：昆明市生态环境工程评估中心（昆明市生态环境保护技术应用中心）</v>
      </c>
      <c r="B4" s="90"/>
      <c r="D4" s="4" t="s">
        <v>1</v>
      </c>
    </row>
    <row r="5" spans="1:4" ht="23.25" customHeight="1">
      <c r="A5" s="91" t="s">
        <v>2</v>
      </c>
      <c r="B5" s="92"/>
      <c r="C5" s="91" t="s">
        <v>3</v>
      </c>
      <c r="D5" s="92"/>
    </row>
    <row r="6" spans="1:4" ht="24" customHeight="1">
      <c r="A6" s="5" t="s">
        <v>4</v>
      </c>
      <c r="B6" s="5" t="s">
        <v>5</v>
      </c>
      <c r="C6" s="5" t="s">
        <v>6</v>
      </c>
      <c r="D6" s="5" t="s">
        <v>5</v>
      </c>
    </row>
    <row r="7" spans="1:4" ht="17.25" customHeight="1">
      <c r="A7" s="6" t="s">
        <v>7</v>
      </c>
      <c r="B7" s="7"/>
      <c r="C7" s="6" t="s">
        <v>8</v>
      </c>
      <c r="D7" s="7"/>
    </row>
    <row r="8" spans="1:4" ht="17.25" customHeight="1">
      <c r="A8" s="6" t="s">
        <v>9</v>
      </c>
      <c r="B8" s="7"/>
      <c r="C8" s="6" t="s">
        <v>10</v>
      </c>
      <c r="D8" s="7"/>
    </row>
    <row r="9" spans="1:4" ht="17.25" customHeight="1">
      <c r="A9" s="6" t="s">
        <v>11</v>
      </c>
      <c r="B9" s="7"/>
      <c r="C9" s="8" t="s">
        <v>12</v>
      </c>
      <c r="D9" s="7"/>
    </row>
    <row r="10" spans="1:4" ht="17.25" customHeight="1">
      <c r="A10" s="6" t="s">
        <v>13</v>
      </c>
      <c r="B10" s="7"/>
      <c r="C10" s="8" t="s">
        <v>14</v>
      </c>
      <c r="D10" s="7"/>
    </row>
    <row r="11" spans="1:4" ht="17.25" customHeight="1">
      <c r="A11" s="6" t="s">
        <v>15</v>
      </c>
      <c r="B11" s="7">
        <v>35300000</v>
      </c>
      <c r="C11" s="8" t="s">
        <v>16</v>
      </c>
      <c r="D11" s="7"/>
    </row>
    <row r="12" spans="1:4" ht="17.25" customHeight="1">
      <c r="A12" s="6" t="s">
        <v>17</v>
      </c>
      <c r="B12" s="7"/>
      <c r="C12" s="8" t="s">
        <v>18</v>
      </c>
      <c r="D12" s="7"/>
    </row>
    <row r="13" spans="1:4" ht="17.25" customHeight="1">
      <c r="A13" s="6" t="s">
        <v>19</v>
      </c>
      <c r="B13" s="7">
        <v>35300000</v>
      </c>
      <c r="C13" s="9" t="s">
        <v>20</v>
      </c>
      <c r="D13" s="7"/>
    </row>
    <row r="14" spans="1:4" ht="17.25" customHeight="1">
      <c r="A14" s="6" t="s">
        <v>21</v>
      </c>
      <c r="B14" s="7"/>
      <c r="C14" s="9" t="s">
        <v>22</v>
      </c>
      <c r="D14" s="7"/>
    </row>
    <row r="15" spans="1:4" ht="17.25" customHeight="1">
      <c r="A15" s="6" t="s">
        <v>23</v>
      </c>
      <c r="B15" s="7"/>
      <c r="C15" s="9" t="s">
        <v>24</v>
      </c>
      <c r="D15" s="7">
        <v>2800000</v>
      </c>
    </row>
    <row r="16" spans="1:4" ht="17.25" customHeight="1">
      <c r="A16" s="6" t="s">
        <v>25</v>
      </c>
      <c r="B16" s="7"/>
      <c r="C16" s="9" t="s">
        <v>26</v>
      </c>
      <c r="D16" s="7">
        <v>30500000</v>
      </c>
    </row>
    <row r="17" spans="1:4" ht="17.25" customHeight="1">
      <c r="A17" s="10"/>
      <c r="B17" s="7"/>
      <c r="C17" s="9" t="s">
        <v>27</v>
      </c>
      <c r="D17" s="7"/>
    </row>
    <row r="18" spans="1:4" ht="17.25" customHeight="1">
      <c r="A18" s="11"/>
      <c r="B18" s="7"/>
      <c r="C18" s="9" t="s">
        <v>28</v>
      </c>
      <c r="D18" s="7"/>
    </row>
    <row r="19" spans="1:4" ht="17.25" customHeight="1">
      <c r="A19" s="11"/>
      <c r="B19" s="7"/>
      <c r="C19" s="9" t="s">
        <v>29</v>
      </c>
      <c r="D19" s="7"/>
    </row>
    <row r="20" spans="1:4" ht="17.25" customHeight="1">
      <c r="A20" s="11"/>
      <c r="B20" s="7"/>
      <c r="C20" s="9" t="s">
        <v>30</v>
      </c>
      <c r="D20" s="7"/>
    </row>
    <row r="21" spans="1:4" ht="17.25" customHeight="1">
      <c r="A21" s="11"/>
      <c r="B21" s="7"/>
      <c r="C21" s="9" t="s">
        <v>31</v>
      </c>
      <c r="D21" s="7"/>
    </row>
    <row r="22" spans="1:4" ht="17.25" customHeight="1">
      <c r="A22" s="11"/>
      <c r="B22" s="7"/>
      <c r="C22" s="9" t="s">
        <v>32</v>
      </c>
      <c r="D22" s="7"/>
    </row>
    <row r="23" spans="1:4" ht="17.25" customHeight="1">
      <c r="A23" s="11"/>
      <c r="B23" s="7"/>
      <c r="C23" s="9" t="s">
        <v>33</v>
      </c>
      <c r="D23" s="7"/>
    </row>
    <row r="24" spans="1:4" ht="17.25" customHeight="1">
      <c r="A24" s="11"/>
      <c r="B24" s="7"/>
      <c r="C24" s="9" t="s">
        <v>34</v>
      </c>
      <c r="D24" s="7"/>
    </row>
    <row r="25" spans="1:4" ht="17.25" customHeight="1">
      <c r="A25" s="11"/>
      <c r="B25" s="7"/>
      <c r="C25" s="9" t="s">
        <v>35</v>
      </c>
      <c r="D25" s="7">
        <v>2000000</v>
      </c>
    </row>
    <row r="26" spans="1:4" ht="17.25" customHeight="1">
      <c r="A26" s="11"/>
      <c r="B26" s="7"/>
      <c r="C26" s="9" t="s">
        <v>36</v>
      </c>
      <c r="D26" s="7"/>
    </row>
    <row r="27" spans="1:4" ht="17.25" customHeight="1">
      <c r="A27" s="11"/>
      <c r="B27" s="7"/>
      <c r="C27" s="10" t="s">
        <v>37</v>
      </c>
      <c r="D27" s="7"/>
    </row>
    <row r="28" spans="1:4" ht="17.25" customHeight="1">
      <c r="A28" s="11"/>
      <c r="B28" s="7"/>
      <c r="C28" s="9" t="s">
        <v>38</v>
      </c>
      <c r="D28" s="7"/>
    </row>
    <row r="29" spans="1:4" ht="16.5" customHeight="1">
      <c r="A29" s="11"/>
      <c r="B29" s="7"/>
      <c r="C29" s="9" t="s">
        <v>39</v>
      </c>
      <c r="D29" s="7"/>
    </row>
    <row r="30" spans="1:4" ht="16.5" customHeight="1">
      <c r="A30" s="11"/>
      <c r="B30" s="7"/>
      <c r="C30" s="10" t="s">
        <v>40</v>
      </c>
      <c r="D30" s="7"/>
    </row>
    <row r="31" spans="1:4" ht="17.25" customHeight="1">
      <c r="A31" s="11"/>
      <c r="B31" s="7"/>
      <c r="C31" s="10" t="s">
        <v>41</v>
      </c>
      <c r="D31" s="7"/>
    </row>
    <row r="32" spans="1:4" ht="17.25" customHeight="1">
      <c r="A32" s="11"/>
      <c r="B32" s="7"/>
      <c r="C32" s="9" t="s">
        <v>42</v>
      </c>
      <c r="D32" s="7"/>
    </row>
    <row r="33" spans="1:4" ht="16.5" customHeight="1">
      <c r="A33" s="11" t="s">
        <v>43</v>
      </c>
      <c r="B33" s="7">
        <v>35300000</v>
      </c>
      <c r="C33" s="11" t="s">
        <v>44</v>
      </c>
      <c r="D33" s="7">
        <v>35300000</v>
      </c>
    </row>
    <row r="34" spans="1:4" ht="16.5" customHeight="1">
      <c r="A34" s="10" t="s">
        <v>45</v>
      </c>
      <c r="B34" s="7"/>
      <c r="C34" s="10" t="s">
        <v>46</v>
      </c>
      <c r="D34" s="7"/>
    </row>
    <row r="35" spans="1:4" ht="16.5" customHeight="1">
      <c r="A35" s="9" t="s">
        <v>47</v>
      </c>
      <c r="B35" s="7"/>
      <c r="C35" s="9" t="s">
        <v>47</v>
      </c>
      <c r="D35" s="7"/>
    </row>
    <row r="36" spans="1:4" ht="16.5" customHeight="1">
      <c r="A36" s="9" t="s">
        <v>48</v>
      </c>
      <c r="B36" s="7"/>
      <c r="C36" s="9" t="s">
        <v>49</v>
      </c>
      <c r="D36" s="7"/>
    </row>
    <row r="37" spans="1:4" ht="16.5" customHeight="1">
      <c r="A37" s="12" t="s">
        <v>50</v>
      </c>
      <c r="B37" s="7">
        <v>35300000</v>
      </c>
      <c r="C37" s="12" t="s">
        <v>51</v>
      </c>
      <c r="D37" s="7">
        <v>35300000</v>
      </c>
    </row>
  </sheetData>
  <mergeCells count="4">
    <mergeCell ref="A3:D3"/>
    <mergeCell ref="A4:B4"/>
    <mergeCell ref="A5:B5"/>
    <mergeCell ref="C5:D5"/>
  </mergeCells>
  <phoneticPr fontId="16"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1"/>
  <sheetViews>
    <sheetView showZeros="0" workbookViewId="0">
      <pane ySplit="1" topLeftCell="A2" activePane="bottomLeft" state="frozen"/>
      <selection pane="bottomLeft" activeCell="A11" sqref="A11"/>
    </sheetView>
  </sheetViews>
  <sheetFormatPr defaultColWidth="9.109375" defaultRowHeight="14.25" customHeight="1"/>
  <cols>
    <col min="1" max="1" width="32.109375" customWidth="1"/>
    <col min="2" max="2" width="20.6640625" customWidth="1"/>
    <col min="3" max="3" width="32.109375" customWidth="1"/>
    <col min="4" max="4" width="27.6640625" customWidth="1"/>
    <col min="5" max="6" width="36.6640625" customWidth="1"/>
  </cols>
  <sheetData>
    <row r="1" spans="1:6" ht="14.25" customHeight="1">
      <c r="A1" s="1"/>
      <c r="B1" s="1"/>
      <c r="C1" s="1"/>
      <c r="D1" s="1"/>
      <c r="E1" s="1"/>
      <c r="F1" s="1"/>
    </row>
    <row r="2" spans="1:6" ht="12" customHeight="1">
      <c r="A2" s="56">
        <v>1</v>
      </c>
      <c r="B2" s="57">
        <v>0</v>
      </c>
      <c r="C2" s="56">
        <v>1</v>
      </c>
      <c r="D2" s="30"/>
      <c r="E2" s="30"/>
      <c r="F2" s="49" t="s">
        <v>393</v>
      </c>
    </row>
    <row r="3" spans="1:6" ht="42" customHeight="1">
      <c r="A3" s="177" t="str">
        <f>"2025"&amp;"年部门政府性基金预算支出预算表"</f>
        <v>2025年部门政府性基金预算支出预算表</v>
      </c>
      <c r="B3" s="178" t="s">
        <v>394</v>
      </c>
      <c r="C3" s="179"/>
      <c r="D3" s="124"/>
      <c r="E3" s="124"/>
      <c r="F3" s="124"/>
    </row>
    <row r="4" spans="1:6" ht="13.5" customHeight="1">
      <c r="A4" s="148" t="str">
        <f>"单位名称："&amp;"昆明市生态环境工程评估中心（昆明市生态环境保护技术应用中心）"</f>
        <v>单位名称：昆明市生态环境工程评估中心（昆明市生态环境保护技术应用中心）</v>
      </c>
      <c r="B4" s="148" t="s">
        <v>395</v>
      </c>
      <c r="C4" s="183"/>
      <c r="D4" s="30"/>
      <c r="E4" s="30"/>
      <c r="F4" s="49" t="s">
        <v>1</v>
      </c>
    </row>
    <row r="5" spans="1:6" ht="19.5" customHeight="1">
      <c r="A5" s="134" t="s">
        <v>162</v>
      </c>
      <c r="B5" s="181" t="s">
        <v>72</v>
      </c>
      <c r="C5" s="134" t="s">
        <v>73</v>
      </c>
      <c r="D5" s="161" t="s">
        <v>396</v>
      </c>
      <c r="E5" s="132"/>
      <c r="F5" s="133"/>
    </row>
    <row r="6" spans="1:6" ht="18.75" customHeight="1">
      <c r="A6" s="155"/>
      <c r="B6" s="182"/>
      <c r="C6" s="155"/>
      <c r="D6" s="58" t="s">
        <v>55</v>
      </c>
      <c r="E6" s="46" t="s">
        <v>75</v>
      </c>
      <c r="F6" s="58" t="s">
        <v>76</v>
      </c>
    </row>
    <row r="7" spans="1:6" ht="18.75" customHeight="1">
      <c r="A7" s="53">
        <v>1</v>
      </c>
      <c r="B7" s="59" t="s">
        <v>83</v>
      </c>
      <c r="C7" s="53">
        <v>3</v>
      </c>
      <c r="D7" s="33">
        <v>4</v>
      </c>
      <c r="E7" s="33">
        <v>5</v>
      </c>
      <c r="F7" s="33">
        <v>6</v>
      </c>
    </row>
    <row r="8" spans="1:6" ht="21" customHeight="1">
      <c r="A8" s="16"/>
      <c r="B8" s="16"/>
      <c r="C8" s="16"/>
      <c r="D8" s="7"/>
      <c r="E8" s="7"/>
      <c r="F8" s="7"/>
    </row>
    <row r="9" spans="1:6" ht="21" customHeight="1">
      <c r="A9" s="16"/>
      <c r="B9" s="16"/>
      <c r="C9" s="16"/>
      <c r="D9" s="7"/>
      <c r="E9" s="7"/>
      <c r="F9" s="7"/>
    </row>
    <row r="10" spans="1:6" ht="18.75" customHeight="1">
      <c r="A10" s="96" t="s">
        <v>152</v>
      </c>
      <c r="B10" s="96" t="s">
        <v>152</v>
      </c>
      <c r="C10" s="180" t="s">
        <v>152</v>
      </c>
      <c r="D10" s="7"/>
      <c r="E10" s="7"/>
      <c r="F10" s="7"/>
    </row>
    <row r="11" spans="1:6" ht="14.25" customHeight="1">
      <c r="A11" s="86" t="s">
        <v>455</v>
      </c>
    </row>
  </sheetData>
  <mergeCells count="7">
    <mergeCell ref="A3:F3"/>
    <mergeCell ref="A10:C10"/>
    <mergeCell ref="D5:F5"/>
    <mergeCell ref="B5:B6"/>
    <mergeCell ref="C5:C6"/>
    <mergeCell ref="A5:A6"/>
    <mergeCell ref="A4:C4"/>
  </mergeCells>
  <phoneticPr fontId="16"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2"/>
  <sheetViews>
    <sheetView showZeros="0" workbookViewId="0">
      <pane ySplit="1" topLeftCell="A2" activePane="bottomLeft" state="frozen"/>
      <selection pane="bottomLeft" activeCell="A12" sqref="A12:S12"/>
    </sheetView>
  </sheetViews>
  <sheetFormatPr defaultColWidth="9.109375" defaultRowHeight="14.25" customHeight="1"/>
  <cols>
    <col min="1" max="2" width="32.5546875" customWidth="1"/>
    <col min="3" max="3" width="41.109375" customWidth="1"/>
    <col min="4" max="4" width="21.6640625" customWidth="1"/>
    <col min="5" max="5" width="35.33203125" customWidth="1"/>
    <col min="6" max="6" width="7.6640625" customWidth="1"/>
    <col min="7" max="7" width="11.109375" customWidth="1"/>
    <col min="8" max="8" width="13.33203125" customWidth="1"/>
    <col min="9" max="18" width="20" customWidth="1"/>
    <col min="19" max="19" width="19.88671875" customWidth="1"/>
  </cols>
  <sheetData>
    <row r="1" spans="1:19" ht="14.25" customHeight="1">
      <c r="A1" s="1"/>
      <c r="B1" s="1"/>
      <c r="C1" s="1"/>
      <c r="D1" s="1"/>
      <c r="E1" s="1"/>
      <c r="F1" s="1"/>
      <c r="G1" s="1"/>
      <c r="H1" s="1"/>
      <c r="I1" s="1"/>
      <c r="J1" s="1"/>
      <c r="K1" s="1"/>
      <c r="L1" s="1"/>
      <c r="M1" s="1"/>
      <c r="N1" s="1"/>
      <c r="O1" s="1"/>
      <c r="P1" s="1"/>
      <c r="Q1" s="1"/>
      <c r="R1" s="1"/>
      <c r="S1" s="1"/>
    </row>
    <row r="2" spans="1:19" ht="15.75" customHeight="1">
      <c r="B2" s="41"/>
      <c r="C2" s="41"/>
      <c r="R2" s="42"/>
      <c r="S2" s="42" t="s">
        <v>397</v>
      </c>
    </row>
    <row r="3" spans="1:19" ht="41.25" customHeight="1">
      <c r="A3" s="184" t="str">
        <f>"2025"&amp;"年部门政府采购预算表"</f>
        <v>2025年部门政府采购预算表</v>
      </c>
      <c r="B3" s="146"/>
      <c r="C3" s="146"/>
      <c r="D3" s="147"/>
      <c r="E3" s="147"/>
      <c r="F3" s="147"/>
      <c r="G3" s="147"/>
      <c r="H3" s="147"/>
      <c r="I3" s="147"/>
      <c r="J3" s="147"/>
      <c r="K3" s="147"/>
      <c r="L3" s="147"/>
      <c r="M3" s="146"/>
      <c r="N3" s="147"/>
      <c r="O3" s="147"/>
      <c r="P3" s="146"/>
      <c r="Q3" s="147"/>
      <c r="R3" s="146"/>
      <c r="S3" s="146"/>
    </row>
    <row r="4" spans="1:19" ht="18.75" customHeight="1">
      <c r="A4" s="139" t="str">
        <f>"单位名称："&amp;"昆明市生态环境工程评估中心（昆明市生态环境保护技术应用中心）"</f>
        <v>单位名称：昆明市生态环境工程评估中心（昆明市生态环境保护技术应用中心）</v>
      </c>
      <c r="B4" s="189"/>
      <c r="C4" s="189"/>
      <c r="D4" s="190"/>
      <c r="E4" s="190"/>
      <c r="F4" s="190"/>
      <c r="G4" s="190"/>
      <c r="H4" s="190"/>
      <c r="I4" s="44"/>
      <c r="J4" s="44"/>
      <c r="K4" s="44"/>
      <c r="L4" s="44"/>
      <c r="R4" s="60"/>
      <c r="S4" s="49" t="s">
        <v>1</v>
      </c>
    </row>
    <row r="5" spans="1:19" ht="15.75" customHeight="1">
      <c r="A5" s="168" t="s">
        <v>161</v>
      </c>
      <c r="B5" s="193" t="s">
        <v>162</v>
      </c>
      <c r="C5" s="193" t="s">
        <v>398</v>
      </c>
      <c r="D5" s="185" t="s">
        <v>399</v>
      </c>
      <c r="E5" s="185" t="s">
        <v>400</v>
      </c>
      <c r="F5" s="185" t="s">
        <v>401</v>
      </c>
      <c r="G5" s="185" t="s">
        <v>402</v>
      </c>
      <c r="H5" s="185" t="s">
        <v>403</v>
      </c>
      <c r="I5" s="188" t="s">
        <v>169</v>
      </c>
      <c r="J5" s="188"/>
      <c r="K5" s="188"/>
      <c r="L5" s="188"/>
      <c r="M5" s="159"/>
      <c r="N5" s="188"/>
      <c r="O5" s="188"/>
      <c r="P5" s="156"/>
      <c r="Q5" s="188"/>
      <c r="R5" s="159"/>
      <c r="S5" s="157"/>
    </row>
    <row r="6" spans="1:19" ht="17.25" customHeight="1">
      <c r="A6" s="169"/>
      <c r="B6" s="194"/>
      <c r="C6" s="194"/>
      <c r="D6" s="186"/>
      <c r="E6" s="186"/>
      <c r="F6" s="186"/>
      <c r="G6" s="186"/>
      <c r="H6" s="186"/>
      <c r="I6" s="186" t="s">
        <v>55</v>
      </c>
      <c r="J6" s="186" t="s">
        <v>58</v>
      </c>
      <c r="K6" s="186" t="s">
        <v>404</v>
      </c>
      <c r="L6" s="186" t="s">
        <v>405</v>
      </c>
      <c r="M6" s="191" t="s">
        <v>406</v>
      </c>
      <c r="N6" s="196" t="s">
        <v>407</v>
      </c>
      <c r="O6" s="196"/>
      <c r="P6" s="197"/>
      <c r="Q6" s="196"/>
      <c r="R6" s="198"/>
      <c r="S6" s="195"/>
    </row>
    <row r="7" spans="1:19" ht="54" customHeight="1">
      <c r="A7" s="170"/>
      <c r="B7" s="195"/>
      <c r="C7" s="195"/>
      <c r="D7" s="187"/>
      <c r="E7" s="187"/>
      <c r="F7" s="187"/>
      <c r="G7" s="187"/>
      <c r="H7" s="187"/>
      <c r="I7" s="187"/>
      <c r="J7" s="187" t="s">
        <v>57</v>
      </c>
      <c r="K7" s="187"/>
      <c r="L7" s="187"/>
      <c r="M7" s="192"/>
      <c r="N7" s="62" t="s">
        <v>57</v>
      </c>
      <c r="O7" s="62" t="s">
        <v>64</v>
      </c>
      <c r="P7" s="61" t="s">
        <v>65</v>
      </c>
      <c r="Q7" s="62" t="s">
        <v>66</v>
      </c>
      <c r="R7" s="63" t="s">
        <v>67</v>
      </c>
      <c r="S7" s="61" t="s">
        <v>68</v>
      </c>
    </row>
    <row r="8" spans="1:19" ht="18" customHeight="1">
      <c r="A8" s="64">
        <v>1</v>
      </c>
      <c r="B8" s="64" t="s">
        <v>83</v>
      </c>
      <c r="C8" s="65">
        <v>3</v>
      </c>
      <c r="D8" s="65">
        <v>4</v>
      </c>
      <c r="E8" s="64">
        <v>5</v>
      </c>
      <c r="F8" s="64">
        <v>6</v>
      </c>
      <c r="G8" s="64">
        <v>7</v>
      </c>
      <c r="H8" s="64">
        <v>8</v>
      </c>
      <c r="I8" s="64">
        <v>9</v>
      </c>
      <c r="J8" s="64">
        <v>10</v>
      </c>
      <c r="K8" s="64">
        <v>11</v>
      </c>
      <c r="L8" s="64">
        <v>12</v>
      </c>
      <c r="M8" s="64">
        <v>13</v>
      </c>
      <c r="N8" s="64">
        <v>14</v>
      </c>
      <c r="O8" s="64">
        <v>15</v>
      </c>
      <c r="P8" s="64">
        <v>16</v>
      </c>
      <c r="Q8" s="64">
        <v>17</v>
      </c>
      <c r="R8" s="64">
        <v>18</v>
      </c>
      <c r="S8" s="64">
        <v>19</v>
      </c>
    </row>
    <row r="9" spans="1:19" ht="21" customHeight="1">
      <c r="A9" s="66"/>
      <c r="B9" s="67"/>
      <c r="C9" s="67"/>
      <c r="D9" s="68"/>
      <c r="E9" s="68"/>
      <c r="F9" s="68"/>
      <c r="G9" s="69"/>
      <c r="H9" s="7"/>
      <c r="I9" s="7"/>
      <c r="J9" s="7"/>
      <c r="K9" s="7"/>
      <c r="L9" s="7"/>
      <c r="M9" s="7"/>
      <c r="N9" s="7"/>
      <c r="O9" s="7"/>
      <c r="P9" s="7"/>
      <c r="Q9" s="7"/>
      <c r="R9" s="7"/>
      <c r="S9" s="7"/>
    </row>
    <row r="10" spans="1:19" ht="21" customHeight="1">
      <c r="A10" s="204" t="s">
        <v>152</v>
      </c>
      <c r="B10" s="205"/>
      <c r="C10" s="205"/>
      <c r="D10" s="206"/>
      <c r="E10" s="206"/>
      <c r="F10" s="206"/>
      <c r="G10" s="104"/>
      <c r="H10" s="7"/>
      <c r="I10" s="7"/>
      <c r="J10" s="7"/>
      <c r="K10" s="7"/>
      <c r="L10" s="7"/>
      <c r="M10" s="7"/>
      <c r="N10" s="7"/>
      <c r="O10" s="7"/>
      <c r="P10" s="7"/>
      <c r="Q10" s="7"/>
      <c r="R10" s="7"/>
      <c r="S10" s="7"/>
    </row>
    <row r="11" spans="1:19" ht="21" customHeight="1">
      <c r="A11" s="199" t="s">
        <v>456</v>
      </c>
      <c r="B11" s="200"/>
      <c r="C11" s="200"/>
      <c r="D11" s="201"/>
      <c r="E11" s="201"/>
      <c r="F11" s="201"/>
      <c r="G11" s="202"/>
      <c r="H11" s="203"/>
      <c r="I11" s="203"/>
      <c r="J11" s="203"/>
      <c r="K11" s="203"/>
      <c r="L11" s="203"/>
      <c r="M11" s="203"/>
      <c r="N11" s="203"/>
      <c r="O11" s="203"/>
      <c r="P11" s="203"/>
      <c r="Q11" s="203"/>
      <c r="R11" s="203"/>
      <c r="S11" s="203"/>
    </row>
    <row r="12" spans="1:19" ht="14.25" customHeight="1">
      <c r="A12" s="199" t="s">
        <v>457</v>
      </c>
      <c r="B12" s="200"/>
      <c r="C12" s="200"/>
      <c r="D12" s="201"/>
      <c r="E12" s="201"/>
      <c r="F12" s="201"/>
      <c r="G12" s="202"/>
      <c r="H12" s="203"/>
      <c r="I12" s="203"/>
      <c r="J12" s="203"/>
      <c r="K12" s="203"/>
      <c r="L12" s="203"/>
      <c r="M12" s="203"/>
      <c r="N12" s="203"/>
      <c r="O12" s="203"/>
      <c r="P12" s="203"/>
      <c r="Q12" s="203"/>
      <c r="R12" s="203"/>
      <c r="S12" s="203"/>
    </row>
  </sheetData>
  <mergeCells count="20">
    <mergeCell ref="N6:S6"/>
    <mergeCell ref="A12:S12"/>
    <mergeCell ref="A11:S11"/>
    <mergeCell ref="A10:G10"/>
    <mergeCell ref="A3:S3"/>
    <mergeCell ref="A5:A7"/>
    <mergeCell ref="D5:D7"/>
    <mergeCell ref="E5:E7"/>
    <mergeCell ref="F5:F7"/>
    <mergeCell ref="G5:G7"/>
    <mergeCell ref="H5:H7"/>
    <mergeCell ref="I5:S5"/>
    <mergeCell ref="K6:K7"/>
    <mergeCell ref="L6:L7"/>
    <mergeCell ref="A4:H4"/>
    <mergeCell ref="M6:M7"/>
    <mergeCell ref="I6:I7"/>
    <mergeCell ref="J6:J7"/>
    <mergeCell ref="C5:C7"/>
    <mergeCell ref="B5:B7"/>
  </mergeCells>
  <phoneticPr fontId="16"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1"/>
  <sheetViews>
    <sheetView showZeros="0" workbookViewId="0">
      <pane ySplit="1" topLeftCell="A2" activePane="bottomLeft" state="frozen"/>
      <selection pane="bottomLeft" activeCell="D36" sqref="D36"/>
    </sheetView>
  </sheetViews>
  <sheetFormatPr defaultColWidth="9.109375" defaultRowHeight="14.25" customHeight="1"/>
  <cols>
    <col min="1" max="5" width="39.109375" customWidth="1"/>
    <col min="6" max="6" width="27.5546875" customWidth="1"/>
    <col min="7" max="7" width="28.5546875" customWidth="1"/>
    <col min="8" max="8" width="28.109375" customWidth="1"/>
    <col min="9" max="9" width="39.109375" customWidth="1"/>
    <col min="10" max="18" width="20.44140625" customWidth="1"/>
    <col min="19" max="20" width="20.33203125" customWidth="1"/>
  </cols>
  <sheetData>
    <row r="1" spans="1:20" ht="14.25" customHeight="1">
      <c r="A1" s="1"/>
      <c r="B1" s="1"/>
      <c r="C1" s="1"/>
      <c r="D1" s="1"/>
      <c r="E1" s="1"/>
      <c r="F1" s="1"/>
      <c r="G1" s="1"/>
      <c r="H1" s="1"/>
      <c r="I1" s="1"/>
      <c r="J1" s="1"/>
      <c r="K1" s="1"/>
      <c r="L1" s="1"/>
      <c r="M1" s="1"/>
      <c r="N1" s="1"/>
      <c r="O1" s="1"/>
      <c r="P1" s="1"/>
      <c r="Q1" s="1"/>
      <c r="R1" s="1"/>
      <c r="S1" s="1"/>
      <c r="T1" s="1"/>
    </row>
    <row r="2" spans="1:20" ht="16.5" customHeight="1">
      <c r="A2" s="70"/>
      <c r="B2" s="41"/>
      <c r="C2" s="41"/>
      <c r="D2" s="41"/>
      <c r="E2" s="41"/>
      <c r="F2" s="41"/>
      <c r="G2" s="41"/>
      <c r="H2" s="70"/>
      <c r="I2" s="70"/>
      <c r="J2" s="70"/>
      <c r="K2" s="70"/>
      <c r="L2" s="70"/>
      <c r="M2" s="70"/>
      <c r="N2" s="71"/>
      <c r="O2" s="70"/>
      <c r="P2" s="70"/>
      <c r="Q2" s="41"/>
      <c r="R2" s="70"/>
      <c r="S2" s="72"/>
      <c r="T2" s="72" t="s">
        <v>408</v>
      </c>
    </row>
    <row r="3" spans="1:20" ht="41.25" customHeight="1">
      <c r="A3" s="207" t="str">
        <f>"2025"&amp;"年部门政府购买服务预算表"</f>
        <v>2025年部门政府购买服务预算表</v>
      </c>
      <c r="B3" s="146"/>
      <c r="C3" s="146"/>
      <c r="D3" s="146"/>
      <c r="E3" s="146"/>
      <c r="F3" s="146"/>
      <c r="G3" s="146"/>
      <c r="H3" s="208"/>
      <c r="I3" s="208"/>
      <c r="J3" s="208"/>
      <c r="K3" s="208"/>
      <c r="L3" s="208"/>
      <c r="M3" s="208"/>
      <c r="N3" s="209"/>
      <c r="O3" s="208"/>
      <c r="P3" s="208"/>
      <c r="Q3" s="146"/>
      <c r="R3" s="208"/>
      <c r="S3" s="209"/>
      <c r="T3" s="146"/>
    </row>
    <row r="4" spans="1:20" ht="22.5" customHeight="1">
      <c r="A4" s="210" t="str">
        <f>"单位名称："&amp;"昆明市生态环境工程评估中心（昆明市生态环境保护技术应用中心）"</f>
        <v>单位名称：昆明市生态环境工程评估中心（昆明市生态环境保护技术应用中心）</v>
      </c>
      <c r="B4" s="189"/>
      <c r="C4" s="189"/>
      <c r="D4" s="189"/>
      <c r="E4" s="189"/>
      <c r="F4" s="189"/>
      <c r="G4" s="189"/>
      <c r="H4" s="211"/>
      <c r="I4" s="211"/>
      <c r="J4" s="73"/>
      <c r="K4" s="73"/>
      <c r="L4" s="73"/>
      <c r="M4" s="73"/>
      <c r="N4" s="71"/>
      <c r="O4" s="70"/>
      <c r="P4" s="70"/>
      <c r="Q4" s="41"/>
      <c r="R4" s="70"/>
      <c r="S4" s="74"/>
      <c r="T4" s="72" t="s">
        <v>1</v>
      </c>
    </row>
    <row r="5" spans="1:20" ht="24" customHeight="1">
      <c r="A5" s="168" t="s">
        <v>161</v>
      </c>
      <c r="B5" s="193" t="s">
        <v>162</v>
      </c>
      <c r="C5" s="193" t="s">
        <v>398</v>
      </c>
      <c r="D5" s="193" t="s">
        <v>409</v>
      </c>
      <c r="E5" s="193" t="s">
        <v>410</v>
      </c>
      <c r="F5" s="193" t="s">
        <v>411</v>
      </c>
      <c r="G5" s="193" t="s">
        <v>412</v>
      </c>
      <c r="H5" s="185" t="s">
        <v>413</v>
      </c>
      <c r="I5" s="185" t="s">
        <v>414</v>
      </c>
      <c r="J5" s="188" t="s">
        <v>169</v>
      </c>
      <c r="K5" s="188"/>
      <c r="L5" s="188"/>
      <c r="M5" s="188"/>
      <c r="N5" s="159"/>
      <c r="O5" s="188"/>
      <c r="P5" s="188"/>
      <c r="Q5" s="156"/>
      <c r="R5" s="188"/>
      <c r="S5" s="159"/>
      <c r="T5" s="157"/>
    </row>
    <row r="6" spans="1:20" ht="24" customHeight="1">
      <c r="A6" s="169"/>
      <c r="B6" s="194"/>
      <c r="C6" s="194"/>
      <c r="D6" s="194"/>
      <c r="E6" s="194"/>
      <c r="F6" s="194"/>
      <c r="G6" s="194"/>
      <c r="H6" s="186"/>
      <c r="I6" s="186"/>
      <c r="J6" s="186" t="s">
        <v>55</v>
      </c>
      <c r="K6" s="186" t="s">
        <v>58</v>
      </c>
      <c r="L6" s="186" t="s">
        <v>404</v>
      </c>
      <c r="M6" s="186" t="s">
        <v>405</v>
      </c>
      <c r="N6" s="191" t="s">
        <v>406</v>
      </c>
      <c r="O6" s="196" t="s">
        <v>407</v>
      </c>
      <c r="P6" s="196"/>
      <c r="Q6" s="197"/>
      <c r="R6" s="196"/>
      <c r="S6" s="198"/>
      <c r="T6" s="195"/>
    </row>
    <row r="7" spans="1:20" ht="54" customHeight="1">
      <c r="A7" s="170"/>
      <c r="B7" s="195"/>
      <c r="C7" s="195"/>
      <c r="D7" s="195"/>
      <c r="E7" s="195"/>
      <c r="F7" s="195"/>
      <c r="G7" s="195"/>
      <c r="H7" s="187"/>
      <c r="I7" s="187"/>
      <c r="J7" s="187"/>
      <c r="K7" s="187" t="s">
        <v>57</v>
      </c>
      <c r="L7" s="187"/>
      <c r="M7" s="187"/>
      <c r="N7" s="192"/>
      <c r="O7" s="62" t="s">
        <v>57</v>
      </c>
      <c r="P7" s="62" t="s">
        <v>64</v>
      </c>
      <c r="Q7" s="61" t="s">
        <v>65</v>
      </c>
      <c r="R7" s="62" t="s">
        <v>66</v>
      </c>
      <c r="S7" s="63" t="s">
        <v>67</v>
      </c>
      <c r="T7" s="61" t="s">
        <v>68</v>
      </c>
    </row>
    <row r="8" spans="1:20" ht="17.25" customHeight="1">
      <c r="A8" s="32">
        <v>1</v>
      </c>
      <c r="B8" s="61">
        <v>2</v>
      </c>
      <c r="C8" s="32">
        <v>3</v>
      </c>
      <c r="D8" s="32">
        <v>4</v>
      </c>
      <c r="E8" s="61">
        <v>5</v>
      </c>
      <c r="F8" s="32">
        <v>6</v>
      </c>
      <c r="G8" s="32">
        <v>7</v>
      </c>
      <c r="H8" s="61">
        <v>8</v>
      </c>
      <c r="I8" s="32">
        <v>9</v>
      </c>
      <c r="J8" s="32">
        <v>10</v>
      </c>
      <c r="K8" s="61">
        <v>11</v>
      </c>
      <c r="L8" s="32">
        <v>12</v>
      </c>
      <c r="M8" s="32">
        <v>13</v>
      </c>
      <c r="N8" s="61">
        <v>14</v>
      </c>
      <c r="O8" s="32">
        <v>15</v>
      </c>
      <c r="P8" s="32">
        <v>16</v>
      </c>
      <c r="Q8" s="61">
        <v>17</v>
      </c>
      <c r="R8" s="32">
        <v>18</v>
      </c>
      <c r="S8" s="32">
        <v>19</v>
      </c>
      <c r="T8" s="32">
        <v>20</v>
      </c>
    </row>
    <row r="9" spans="1:20" ht="21" customHeight="1">
      <c r="A9" s="66"/>
      <c r="B9" s="67"/>
      <c r="C9" s="67"/>
      <c r="D9" s="67"/>
      <c r="E9" s="67"/>
      <c r="F9" s="67"/>
      <c r="G9" s="67"/>
      <c r="H9" s="68"/>
      <c r="I9" s="68"/>
      <c r="J9" s="7"/>
      <c r="K9" s="7"/>
      <c r="L9" s="7"/>
      <c r="M9" s="7"/>
      <c r="N9" s="7"/>
      <c r="O9" s="7"/>
      <c r="P9" s="7"/>
      <c r="Q9" s="7"/>
      <c r="R9" s="7"/>
      <c r="S9" s="7"/>
      <c r="T9" s="7"/>
    </row>
    <row r="10" spans="1:20" ht="21" customHeight="1">
      <c r="A10" s="204" t="s">
        <v>152</v>
      </c>
      <c r="B10" s="205"/>
      <c r="C10" s="205"/>
      <c r="D10" s="205"/>
      <c r="E10" s="205"/>
      <c r="F10" s="205"/>
      <c r="G10" s="205"/>
      <c r="H10" s="206"/>
      <c r="I10" s="103"/>
      <c r="J10" s="7"/>
      <c r="K10" s="7"/>
      <c r="L10" s="7"/>
      <c r="M10" s="7"/>
      <c r="N10" s="7"/>
      <c r="O10" s="7"/>
      <c r="P10" s="7"/>
      <c r="Q10" s="7"/>
      <c r="R10" s="7"/>
      <c r="S10" s="7"/>
      <c r="T10" s="7"/>
    </row>
    <row r="11" spans="1:20" ht="14.25" customHeight="1">
      <c r="A11" s="199" t="s">
        <v>459</v>
      </c>
      <c r="B11" s="200"/>
      <c r="C11" s="200"/>
      <c r="D11" s="201"/>
      <c r="E11" s="201"/>
      <c r="F11" s="201"/>
      <c r="G11" s="202"/>
      <c r="H11" s="203"/>
      <c r="I11" s="203"/>
      <c r="J11" s="203"/>
      <c r="K11" s="203"/>
      <c r="L11" s="203"/>
      <c r="M11" s="203"/>
      <c r="N11" s="203"/>
      <c r="O11" s="203"/>
      <c r="P11" s="203"/>
      <c r="Q11" s="203"/>
      <c r="R11" s="203"/>
      <c r="S11" s="203"/>
    </row>
  </sheetData>
  <mergeCells count="20">
    <mergeCell ref="A11:S11"/>
    <mergeCell ref="A10:I10"/>
    <mergeCell ref="K6:K7"/>
    <mergeCell ref="B5:B7"/>
    <mergeCell ref="C5:C7"/>
    <mergeCell ref="F5:F7"/>
    <mergeCell ref="G5:G7"/>
    <mergeCell ref="D5:D7"/>
    <mergeCell ref="E5:E7"/>
    <mergeCell ref="A3:T3"/>
    <mergeCell ref="A5:A7"/>
    <mergeCell ref="H5:H7"/>
    <mergeCell ref="I5:I7"/>
    <mergeCell ref="J5:T5"/>
    <mergeCell ref="L6:L7"/>
    <mergeCell ref="M6:M7"/>
    <mergeCell ref="A4:I4"/>
    <mergeCell ref="N6:N7"/>
    <mergeCell ref="J6:J7"/>
    <mergeCell ref="O6:T6"/>
  </mergeCells>
  <phoneticPr fontId="16"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10"/>
  <sheetViews>
    <sheetView showZeros="0" workbookViewId="0">
      <pane ySplit="1" topLeftCell="A2" activePane="bottomLeft" state="frozen"/>
      <selection pane="bottomLeft" activeCell="A10" sqref="A10:S10"/>
    </sheetView>
  </sheetViews>
  <sheetFormatPr defaultColWidth="9.109375" defaultRowHeight="14.25" customHeight="1"/>
  <cols>
    <col min="1" max="1" width="37.6640625" customWidth="1"/>
    <col min="2" max="24" width="20" customWidth="1"/>
  </cols>
  <sheetData>
    <row r="1" spans="1:24" ht="14.25" customHeight="1">
      <c r="A1" s="1"/>
      <c r="B1" s="1"/>
      <c r="C1" s="1"/>
      <c r="D1" s="1"/>
      <c r="E1" s="1"/>
      <c r="F1" s="1"/>
      <c r="G1" s="1"/>
      <c r="H1" s="1"/>
      <c r="I1" s="1"/>
      <c r="J1" s="1"/>
      <c r="K1" s="1"/>
      <c r="L1" s="1"/>
      <c r="M1" s="1"/>
      <c r="N1" s="1"/>
      <c r="O1" s="1"/>
      <c r="P1" s="1"/>
      <c r="Q1" s="1"/>
      <c r="R1" s="1"/>
      <c r="S1" s="1"/>
      <c r="T1" s="1"/>
      <c r="U1" s="1"/>
      <c r="V1" s="1"/>
      <c r="W1" s="1"/>
      <c r="X1" s="1"/>
    </row>
    <row r="2" spans="1:24" ht="17.25" customHeight="1">
      <c r="D2" s="28"/>
      <c r="W2" s="42"/>
      <c r="X2" s="42" t="s">
        <v>415</v>
      </c>
    </row>
    <row r="3" spans="1:24" ht="41.25" customHeight="1">
      <c r="A3" s="184" t="str">
        <f>"2025"&amp;"年市对下转移支付预算表"</f>
        <v>2025年市对下转移支付预算表</v>
      </c>
      <c r="B3" s="147"/>
      <c r="C3" s="147"/>
      <c r="D3" s="147"/>
      <c r="E3" s="147"/>
      <c r="F3" s="147"/>
      <c r="G3" s="147"/>
      <c r="H3" s="147"/>
      <c r="I3" s="147"/>
      <c r="J3" s="147"/>
      <c r="K3" s="147"/>
      <c r="L3" s="147"/>
      <c r="M3" s="147"/>
      <c r="N3" s="147"/>
      <c r="O3" s="147"/>
      <c r="P3" s="147"/>
      <c r="Q3" s="147"/>
      <c r="R3" s="147"/>
      <c r="S3" s="147"/>
      <c r="T3" s="147"/>
      <c r="U3" s="147"/>
      <c r="V3" s="147"/>
      <c r="W3" s="146"/>
      <c r="X3" s="146"/>
    </row>
    <row r="4" spans="1:24" ht="18" customHeight="1">
      <c r="A4" s="210" t="str">
        <f>"单位名称："&amp;"昆明市生态环境工程评估中心（昆明市生态环境保护技术应用中心）"</f>
        <v>单位名称：昆明市生态环境工程评估中心（昆明市生态环境保护技术应用中心）</v>
      </c>
      <c r="B4" s="211"/>
      <c r="C4" s="211"/>
      <c r="D4" s="212"/>
      <c r="E4" s="213"/>
      <c r="F4" s="213"/>
      <c r="G4" s="213"/>
      <c r="H4" s="213"/>
      <c r="I4" s="213"/>
      <c r="W4" s="60"/>
      <c r="X4" s="60" t="s">
        <v>1</v>
      </c>
    </row>
    <row r="5" spans="1:24" ht="19.5" customHeight="1">
      <c r="A5" s="173" t="s">
        <v>416</v>
      </c>
      <c r="B5" s="161" t="s">
        <v>169</v>
      </c>
      <c r="C5" s="132"/>
      <c r="D5" s="132"/>
      <c r="E5" s="161" t="s">
        <v>417</v>
      </c>
      <c r="F5" s="132"/>
      <c r="G5" s="132"/>
      <c r="H5" s="132"/>
      <c r="I5" s="132"/>
      <c r="J5" s="132"/>
      <c r="K5" s="132"/>
      <c r="L5" s="132"/>
      <c r="M5" s="132"/>
      <c r="N5" s="132"/>
      <c r="O5" s="132"/>
      <c r="P5" s="132"/>
      <c r="Q5" s="132"/>
      <c r="R5" s="132"/>
      <c r="S5" s="132"/>
      <c r="T5" s="132"/>
      <c r="U5" s="132"/>
      <c r="V5" s="132"/>
      <c r="W5" s="156"/>
      <c r="X5" s="157"/>
    </row>
    <row r="6" spans="1:24" ht="40.5" customHeight="1">
      <c r="A6" s="135"/>
      <c r="B6" s="45" t="s">
        <v>55</v>
      </c>
      <c r="C6" s="50" t="s">
        <v>58</v>
      </c>
      <c r="D6" s="75" t="s">
        <v>404</v>
      </c>
      <c r="E6" s="38" t="s">
        <v>418</v>
      </c>
      <c r="F6" s="38" t="s">
        <v>419</v>
      </c>
      <c r="G6" s="38" t="s">
        <v>420</v>
      </c>
      <c r="H6" s="38" t="s">
        <v>421</v>
      </c>
      <c r="I6" s="38" t="s">
        <v>422</v>
      </c>
      <c r="J6" s="38" t="s">
        <v>423</v>
      </c>
      <c r="K6" s="38" t="s">
        <v>424</v>
      </c>
      <c r="L6" s="38" t="s">
        <v>425</v>
      </c>
      <c r="M6" s="38" t="s">
        <v>426</v>
      </c>
      <c r="N6" s="38" t="s">
        <v>427</v>
      </c>
      <c r="O6" s="38" t="s">
        <v>428</v>
      </c>
      <c r="P6" s="38" t="s">
        <v>429</v>
      </c>
      <c r="Q6" s="38" t="s">
        <v>430</v>
      </c>
      <c r="R6" s="38" t="s">
        <v>431</v>
      </c>
      <c r="S6" s="38" t="s">
        <v>432</v>
      </c>
      <c r="T6" s="38" t="s">
        <v>433</v>
      </c>
      <c r="U6" s="38" t="s">
        <v>434</v>
      </c>
      <c r="V6" s="38" t="s">
        <v>435</v>
      </c>
      <c r="W6" s="38" t="s">
        <v>436</v>
      </c>
      <c r="X6" s="76" t="s">
        <v>437</v>
      </c>
    </row>
    <row r="7" spans="1:24" ht="19.5" customHeight="1">
      <c r="A7" s="52">
        <v>1</v>
      </c>
      <c r="B7" s="52">
        <v>2</v>
      </c>
      <c r="C7" s="52">
        <v>3</v>
      </c>
      <c r="D7" s="35">
        <v>4</v>
      </c>
      <c r="E7" s="47">
        <v>5</v>
      </c>
      <c r="F7" s="52">
        <v>6</v>
      </c>
      <c r="G7" s="52">
        <v>7</v>
      </c>
      <c r="H7" s="35">
        <v>8</v>
      </c>
      <c r="I7" s="52">
        <v>9</v>
      </c>
      <c r="J7" s="52">
        <v>10</v>
      </c>
      <c r="K7" s="52">
        <v>11</v>
      </c>
      <c r="L7" s="35">
        <v>12</v>
      </c>
      <c r="M7" s="52">
        <v>13</v>
      </c>
      <c r="N7" s="52">
        <v>14</v>
      </c>
      <c r="O7" s="52">
        <v>15</v>
      </c>
      <c r="P7" s="35">
        <v>16</v>
      </c>
      <c r="Q7" s="52">
        <v>17</v>
      </c>
      <c r="R7" s="52">
        <v>18</v>
      </c>
      <c r="S7" s="52">
        <v>19</v>
      </c>
      <c r="T7" s="35">
        <v>20</v>
      </c>
      <c r="U7" s="35">
        <v>21</v>
      </c>
      <c r="V7" s="35">
        <v>22</v>
      </c>
      <c r="W7" s="47">
        <v>23</v>
      </c>
      <c r="X7" s="47">
        <v>24</v>
      </c>
    </row>
    <row r="8" spans="1:24" ht="19.5" customHeight="1">
      <c r="A8" s="25"/>
      <c r="B8" s="7"/>
      <c r="C8" s="7"/>
      <c r="D8" s="7"/>
      <c r="E8" s="7"/>
      <c r="F8" s="7"/>
      <c r="G8" s="7"/>
      <c r="H8" s="7"/>
      <c r="I8" s="7"/>
      <c r="J8" s="7"/>
      <c r="K8" s="7"/>
      <c r="L8" s="7"/>
      <c r="M8" s="7"/>
      <c r="N8" s="7"/>
      <c r="O8" s="7"/>
      <c r="P8" s="7"/>
      <c r="Q8" s="7"/>
      <c r="R8" s="7"/>
      <c r="S8" s="7"/>
      <c r="T8" s="7"/>
      <c r="U8" s="7"/>
      <c r="V8" s="7"/>
      <c r="W8" s="7"/>
      <c r="X8" s="7"/>
    </row>
    <row r="9" spans="1:24" ht="19.5" customHeight="1">
      <c r="A9" s="24"/>
      <c r="B9" s="7"/>
      <c r="C9" s="7"/>
      <c r="D9" s="7"/>
      <c r="E9" s="7"/>
      <c r="F9" s="7"/>
      <c r="G9" s="7"/>
      <c r="H9" s="7"/>
      <c r="I9" s="7"/>
      <c r="J9" s="7"/>
      <c r="K9" s="7"/>
      <c r="L9" s="7"/>
      <c r="M9" s="7"/>
      <c r="N9" s="7"/>
      <c r="O9" s="7"/>
      <c r="P9" s="7"/>
      <c r="Q9" s="7"/>
      <c r="R9" s="7"/>
      <c r="S9" s="7"/>
      <c r="T9" s="7"/>
      <c r="U9" s="7"/>
      <c r="V9" s="7"/>
      <c r="W9" s="7"/>
      <c r="X9" s="7"/>
    </row>
    <row r="10" spans="1:24" ht="14.25" customHeight="1">
      <c r="A10" s="199" t="s">
        <v>460</v>
      </c>
      <c r="B10" s="200"/>
      <c r="C10" s="200"/>
      <c r="D10" s="201"/>
      <c r="E10" s="201"/>
      <c r="F10" s="201"/>
      <c r="G10" s="202"/>
      <c r="H10" s="203"/>
      <c r="I10" s="203"/>
      <c r="J10" s="203"/>
      <c r="K10" s="203"/>
      <c r="L10" s="203"/>
      <c r="M10" s="203"/>
      <c r="N10" s="203"/>
      <c r="O10" s="203"/>
      <c r="P10" s="203"/>
      <c r="Q10" s="203"/>
      <c r="R10" s="203"/>
      <c r="S10" s="203"/>
    </row>
  </sheetData>
  <mergeCells count="6">
    <mergeCell ref="A10:S10"/>
    <mergeCell ref="A3:X3"/>
    <mergeCell ref="A5:A6"/>
    <mergeCell ref="B5:D5"/>
    <mergeCell ref="A4:I4"/>
    <mergeCell ref="E5:X5"/>
  </mergeCells>
  <phoneticPr fontId="16"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9"/>
  <sheetViews>
    <sheetView showZeros="0" workbookViewId="0">
      <pane ySplit="1" topLeftCell="A2" activePane="bottomLeft" state="frozen"/>
      <selection pane="bottomLeft" activeCell="A9" sqref="A9"/>
    </sheetView>
  </sheetViews>
  <sheetFormatPr defaultColWidth="9.109375" defaultRowHeight="12" customHeight="1"/>
  <cols>
    <col min="1" max="1" width="34.33203125" customWidth="1"/>
    <col min="2" max="2" width="29" customWidth="1"/>
    <col min="3" max="5" width="23.5546875" customWidth="1"/>
    <col min="6" max="6" width="11.33203125" customWidth="1"/>
    <col min="7" max="7" width="25.109375" customWidth="1"/>
    <col min="8" max="8" width="15.5546875" customWidth="1"/>
    <col min="9" max="9" width="13.44140625" customWidth="1"/>
    <col min="10" max="10" width="18.88671875" customWidth="1"/>
  </cols>
  <sheetData>
    <row r="1" spans="1:10" ht="12" customHeight="1">
      <c r="A1" s="1"/>
      <c r="B1" s="1"/>
      <c r="C1" s="1"/>
      <c r="D1" s="1"/>
      <c r="E1" s="1"/>
      <c r="F1" s="1"/>
      <c r="G1" s="1"/>
      <c r="H1" s="1"/>
      <c r="I1" s="1"/>
      <c r="J1" s="1"/>
    </row>
    <row r="2" spans="1:10" ht="16.5" customHeight="1">
      <c r="J2" s="42" t="s">
        <v>438</v>
      </c>
    </row>
    <row r="3" spans="1:10" ht="41.25" customHeight="1">
      <c r="A3" s="214" t="str">
        <f>"2025"&amp;"年市对下转移支付绩效目标表"</f>
        <v>2025年市对下转移支付绩效目标表</v>
      </c>
      <c r="B3" s="147"/>
      <c r="C3" s="147"/>
      <c r="D3" s="147"/>
      <c r="E3" s="147"/>
      <c r="F3" s="146"/>
      <c r="G3" s="147"/>
      <c r="H3" s="146"/>
      <c r="I3" s="146"/>
      <c r="J3" s="147"/>
    </row>
    <row r="4" spans="1:10" ht="17.25" customHeight="1">
      <c r="A4" s="148" t="str">
        <f>"单位名称："&amp;"昆明市生态环境工程评估中心（昆明市生态环境保护技术应用中心）"</f>
        <v>单位名称：昆明市生态环境工程评估中心（昆明市生态环境保护技术应用中心）</v>
      </c>
      <c r="B4" s="88"/>
      <c r="C4" s="88"/>
      <c r="D4" s="88"/>
      <c r="E4" s="88"/>
      <c r="F4" s="88"/>
      <c r="G4" s="88"/>
      <c r="H4" s="88"/>
    </row>
    <row r="5" spans="1:10" ht="44.25" customHeight="1">
      <c r="A5" s="51" t="s">
        <v>416</v>
      </c>
      <c r="B5" s="51" t="s">
        <v>270</v>
      </c>
      <c r="C5" s="51" t="s">
        <v>271</v>
      </c>
      <c r="D5" s="51" t="s">
        <v>272</v>
      </c>
      <c r="E5" s="51" t="s">
        <v>273</v>
      </c>
      <c r="F5" s="53" t="s">
        <v>274</v>
      </c>
      <c r="G5" s="51" t="s">
        <v>275</v>
      </c>
      <c r="H5" s="53" t="s">
        <v>276</v>
      </c>
      <c r="I5" s="53" t="s">
        <v>277</v>
      </c>
      <c r="J5" s="51" t="s">
        <v>278</v>
      </c>
    </row>
    <row r="6" spans="1:10" ht="14.25" customHeight="1">
      <c r="A6" s="51">
        <v>1</v>
      </c>
      <c r="B6" s="51">
        <v>2</v>
      </c>
      <c r="C6" s="51">
        <v>3</v>
      </c>
      <c r="D6" s="51">
        <v>4</v>
      </c>
      <c r="E6" s="51">
        <v>5</v>
      </c>
      <c r="F6" s="53">
        <v>6</v>
      </c>
      <c r="G6" s="51">
        <v>7</v>
      </c>
      <c r="H6" s="53">
        <v>8</v>
      </c>
      <c r="I6" s="53">
        <v>9</v>
      </c>
      <c r="J6" s="51">
        <v>10</v>
      </c>
    </row>
    <row r="7" spans="1:10" ht="42" customHeight="1">
      <c r="A7" s="25"/>
      <c r="B7" s="24"/>
      <c r="C7" s="24"/>
      <c r="D7" s="24"/>
      <c r="E7" s="55"/>
      <c r="F7" s="14"/>
      <c r="G7" s="55"/>
      <c r="H7" s="14"/>
      <c r="I7" s="14"/>
      <c r="J7" s="55"/>
    </row>
    <row r="8" spans="1:10" ht="42" customHeight="1">
      <c r="A8" s="25"/>
      <c r="B8" s="16"/>
      <c r="C8" s="16"/>
      <c r="D8" s="16"/>
      <c r="E8" s="25"/>
      <c r="F8" s="16"/>
      <c r="G8" s="25"/>
      <c r="H8" s="16"/>
      <c r="I8" s="16"/>
      <c r="J8" s="25"/>
    </row>
    <row r="9" spans="1:10" ht="12" customHeight="1">
      <c r="A9" s="86" t="s">
        <v>461</v>
      </c>
    </row>
  </sheetData>
  <mergeCells count="2">
    <mergeCell ref="A3:J3"/>
    <mergeCell ref="A4:H4"/>
  </mergeCells>
  <phoneticPr fontId="16"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10"/>
  <sheetViews>
    <sheetView showZeros="0" workbookViewId="0">
      <pane ySplit="1" topLeftCell="A2" activePane="bottomLeft" state="frozen"/>
      <selection pane="bottomLeft" activeCell="A10" sqref="A10"/>
    </sheetView>
  </sheetViews>
  <sheetFormatPr defaultColWidth="10.44140625" defaultRowHeight="14.25" customHeight="1"/>
  <cols>
    <col min="1" max="3" width="33.6640625" customWidth="1"/>
    <col min="4" max="4" width="45.5546875" customWidth="1"/>
    <col min="5" max="5" width="27.5546875" customWidth="1"/>
    <col min="6" max="6" width="21.6640625" customWidth="1"/>
    <col min="7" max="9" width="26.33203125" customWidth="1"/>
  </cols>
  <sheetData>
    <row r="1" spans="1:9" ht="14.25" customHeight="1">
      <c r="A1" s="1"/>
      <c r="B1" s="1"/>
      <c r="C1" s="1"/>
      <c r="D1" s="1"/>
      <c r="E1" s="1"/>
      <c r="F1" s="1"/>
      <c r="G1" s="1"/>
      <c r="H1" s="1"/>
      <c r="I1" s="1"/>
    </row>
    <row r="2" spans="1:9" ht="14.25" customHeight="1">
      <c r="A2" s="219" t="s">
        <v>439</v>
      </c>
      <c r="B2" s="220"/>
      <c r="C2" s="220"/>
      <c r="D2" s="221"/>
      <c r="E2" s="221"/>
      <c r="F2" s="221"/>
      <c r="G2" s="220"/>
      <c r="H2" s="220"/>
      <c r="I2" s="221"/>
    </row>
    <row r="3" spans="1:9" ht="41.25" customHeight="1">
      <c r="A3" s="110" t="str">
        <f>"2025"&amp;"年新增资产配置预算表"</f>
        <v>2025年新增资产配置预算表</v>
      </c>
      <c r="B3" s="138"/>
      <c r="C3" s="138"/>
      <c r="D3" s="137"/>
      <c r="E3" s="137"/>
      <c r="F3" s="137"/>
      <c r="G3" s="138"/>
      <c r="H3" s="138"/>
      <c r="I3" s="137"/>
    </row>
    <row r="4" spans="1:9" ht="14.25" customHeight="1">
      <c r="A4" s="89" t="str">
        <f>"单位名称："&amp;"昆明市生态环境工程评估中心（昆明市生态环境保护技术应用中心）"</f>
        <v>单位名称：昆明市生态环境工程评估中心（昆明市生态环境保护技术应用中心）</v>
      </c>
      <c r="B4" s="222"/>
      <c r="C4" s="222"/>
      <c r="D4" s="2"/>
      <c r="F4" s="36"/>
      <c r="G4" s="23"/>
      <c r="H4" s="23"/>
      <c r="I4" s="3" t="s">
        <v>1</v>
      </c>
    </row>
    <row r="5" spans="1:9" ht="28.5" customHeight="1">
      <c r="A5" s="141" t="s">
        <v>161</v>
      </c>
      <c r="B5" s="144" t="s">
        <v>162</v>
      </c>
      <c r="C5" s="93" t="s">
        <v>440</v>
      </c>
      <c r="D5" s="141" t="s">
        <v>441</v>
      </c>
      <c r="E5" s="141" t="s">
        <v>442</v>
      </c>
      <c r="F5" s="141" t="s">
        <v>443</v>
      </c>
      <c r="G5" s="144" t="s">
        <v>444</v>
      </c>
      <c r="H5" s="223"/>
      <c r="I5" s="141"/>
    </row>
    <row r="6" spans="1:9" ht="21" customHeight="1">
      <c r="A6" s="93"/>
      <c r="B6" s="145"/>
      <c r="C6" s="145"/>
      <c r="D6" s="143"/>
      <c r="E6" s="145"/>
      <c r="F6" s="145"/>
      <c r="G6" s="38" t="s">
        <v>402</v>
      </c>
      <c r="H6" s="38" t="s">
        <v>445</v>
      </c>
      <c r="I6" s="38" t="s">
        <v>446</v>
      </c>
    </row>
    <row r="7" spans="1:9" ht="17.25" customHeight="1">
      <c r="A7" s="18" t="s">
        <v>82</v>
      </c>
      <c r="B7" s="77"/>
      <c r="C7" s="78" t="s">
        <v>83</v>
      </c>
      <c r="D7" s="18" t="s">
        <v>84</v>
      </c>
      <c r="E7" s="79" t="s">
        <v>85</v>
      </c>
      <c r="F7" s="18" t="s">
        <v>86</v>
      </c>
      <c r="G7" s="78" t="s">
        <v>87</v>
      </c>
      <c r="H7" s="19" t="s">
        <v>88</v>
      </c>
      <c r="I7" s="79" t="s">
        <v>89</v>
      </c>
    </row>
    <row r="8" spans="1:9" ht="19.5" customHeight="1">
      <c r="A8" s="20"/>
      <c r="B8" s="9"/>
      <c r="C8" s="9"/>
      <c r="D8" s="25"/>
      <c r="E8" s="16"/>
      <c r="F8" s="19"/>
      <c r="G8" s="80"/>
      <c r="H8" s="81"/>
      <c r="I8" s="81"/>
    </row>
    <row r="9" spans="1:9" ht="19.5" customHeight="1">
      <c r="A9" s="215" t="s">
        <v>55</v>
      </c>
      <c r="B9" s="216"/>
      <c r="C9" s="216"/>
      <c r="D9" s="217"/>
      <c r="E9" s="218"/>
      <c r="F9" s="218"/>
      <c r="G9" s="80"/>
      <c r="H9" s="81"/>
      <c r="I9" s="81"/>
    </row>
    <row r="10" spans="1:9" ht="14.25" customHeight="1">
      <c r="A10" s="86" t="s">
        <v>462</v>
      </c>
    </row>
  </sheetData>
  <mergeCells count="11">
    <mergeCell ref="A9:F9"/>
    <mergeCell ref="B5:B6"/>
    <mergeCell ref="A2:I2"/>
    <mergeCell ref="A3:I3"/>
    <mergeCell ref="A4:C4"/>
    <mergeCell ref="G5:I5"/>
    <mergeCell ref="F5:F6"/>
    <mergeCell ref="E5:E6"/>
    <mergeCell ref="D5:D6"/>
    <mergeCell ref="C5:C6"/>
    <mergeCell ref="A5:A6"/>
  </mergeCells>
  <phoneticPr fontId="16"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2"/>
  <sheetViews>
    <sheetView showZeros="0" workbookViewId="0">
      <pane ySplit="1" topLeftCell="A2" activePane="bottomLeft" state="frozen"/>
      <selection pane="bottomLeft" activeCell="A12" sqref="A12"/>
    </sheetView>
  </sheetViews>
  <sheetFormatPr defaultColWidth="9.109375" defaultRowHeight="14.25" customHeight="1"/>
  <cols>
    <col min="1" max="1" width="19.33203125" customWidth="1"/>
    <col min="2" max="2" width="33.88671875" customWidth="1"/>
    <col min="3" max="3" width="23.88671875" customWidth="1"/>
    <col min="4" max="4" width="11.109375" customWidth="1"/>
    <col min="5" max="5" width="17.6640625" customWidth="1"/>
    <col min="6" max="6" width="9.88671875" customWidth="1"/>
    <col min="7" max="7" width="17.6640625" customWidth="1"/>
    <col min="8" max="11" width="23.109375" customWidth="1"/>
  </cols>
  <sheetData>
    <row r="1" spans="1:11" ht="14.25" customHeight="1">
      <c r="A1" s="1"/>
      <c r="B1" s="1"/>
      <c r="C1" s="1"/>
      <c r="D1" s="1"/>
      <c r="E1" s="1"/>
      <c r="F1" s="1"/>
      <c r="G1" s="1"/>
      <c r="H1" s="1"/>
      <c r="I1" s="1"/>
      <c r="J1" s="1"/>
      <c r="K1" s="1"/>
    </row>
    <row r="2" spans="1:11" ht="14.25" customHeight="1">
      <c r="D2" s="48"/>
      <c r="E2" s="48"/>
      <c r="F2" s="48"/>
      <c r="G2" s="48"/>
      <c r="K2" s="42" t="s">
        <v>447</v>
      </c>
    </row>
    <row r="3" spans="1:11" ht="41.25" customHeight="1">
      <c r="A3" s="224" t="str">
        <f>"2025"&amp;"年上级转移支付补助项目支出预算表"</f>
        <v>2025年上级转移支付补助项目支出预算表</v>
      </c>
      <c r="B3" s="147"/>
      <c r="C3" s="147"/>
      <c r="D3" s="147"/>
      <c r="E3" s="147"/>
      <c r="F3" s="147"/>
      <c r="G3" s="147"/>
      <c r="H3" s="147"/>
      <c r="I3" s="147"/>
      <c r="J3" s="147"/>
      <c r="K3" s="147"/>
    </row>
    <row r="4" spans="1:11" ht="13.5" customHeight="1">
      <c r="A4" s="148" t="str">
        <f>"单位名称："&amp;"昆明市生态环境工程评估中心（昆明市生态环境保护技术应用中心）"</f>
        <v>单位名称：昆明市生态环境工程评估中心（昆明市生态环境保护技术应用中心）</v>
      </c>
      <c r="B4" s="149"/>
      <c r="C4" s="149"/>
      <c r="D4" s="149"/>
      <c r="E4" s="149"/>
      <c r="F4" s="149"/>
      <c r="G4" s="149"/>
      <c r="H4" s="44"/>
      <c r="I4" s="44"/>
      <c r="J4" s="44"/>
      <c r="K4" s="60" t="s">
        <v>1</v>
      </c>
    </row>
    <row r="5" spans="1:11" ht="21.75" customHeight="1">
      <c r="A5" s="151" t="s">
        <v>180</v>
      </c>
      <c r="B5" s="151" t="s">
        <v>164</v>
      </c>
      <c r="C5" s="151" t="s">
        <v>181</v>
      </c>
      <c r="D5" s="168" t="s">
        <v>165</v>
      </c>
      <c r="E5" s="168" t="s">
        <v>166</v>
      </c>
      <c r="F5" s="168" t="s">
        <v>182</v>
      </c>
      <c r="G5" s="168" t="s">
        <v>183</v>
      </c>
      <c r="H5" s="173" t="s">
        <v>55</v>
      </c>
      <c r="I5" s="161" t="s">
        <v>448</v>
      </c>
      <c r="J5" s="132"/>
      <c r="K5" s="133"/>
    </row>
    <row r="6" spans="1:11" ht="21.75" customHeight="1">
      <c r="A6" s="152"/>
      <c r="B6" s="152"/>
      <c r="C6" s="152"/>
      <c r="D6" s="169"/>
      <c r="E6" s="169"/>
      <c r="F6" s="169"/>
      <c r="G6" s="169"/>
      <c r="H6" s="153"/>
      <c r="I6" s="168" t="s">
        <v>58</v>
      </c>
      <c r="J6" s="168" t="s">
        <v>59</v>
      </c>
      <c r="K6" s="168" t="s">
        <v>60</v>
      </c>
    </row>
    <row r="7" spans="1:11" ht="40.5" customHeight="1">
      <c r="A7" s="158"/>
      <c r="B7" s="158"/>
      <c r="C7" s="158"/>
      <c r="D7" s="170"/>
      <c r="E7" s="170"/>
      <c r="F7" s="170"/>
      <c r="G7" s="170"/>
      <c r="H7" s="135"/>
      <c r="I7" s="170" t="s">
        <v>57</v>
      </c>
      <c r="J7" s="170"/>
      <c r="K7" s="170"/>
    </row>
    <row r="8" spans="1:11" ht="15" customHeight="1">
      <c r="A8" s="52">
        <v>1</v>
      </c>
      <c r="B8" s="52">
        <v>2</v>
      </c>
      <c r="C8" s="52">
        <v>3</v>
      </c>
      <c r="D8" s="52">
        <v>4</v>
      </c>
      <c r="E8" s="52">
        <v>5</v>
      </c>
      <c r="F8" s="52">
        <v>6</v>
      </c>
      <c r="G8" s="52">
        <v>7</v>
      </c>
      <c r="H8" s="52">
        <v>8</v>
      </c>
      <c r="I8" s="52">
        <v>9</v>
      </c>
      <c r="J8" s="47">
        <v>10</v>
      </c>
      <c r="K8" s="47">
        <v>11</v>
      </c>
    </row>
    <row r="9" spans="1:11" ht="18.75" customHeight="1">
      <c r="A9" s="25"/>
      <c r="B9" s="16"/>
      <c r="C9" s="25"/>
      <c r="D9" s="25"/>
      <c r="E9" s="25"/>
      <c r="F9" s="25"/>
      <c r="G9" s="25"/>
      <c r="H9" s="82"/>
      <c r="I9" s="83"/>
      <c r="J9" s="83"/>
      <c r="K9" s="82"/>
    </row>
    <row r="10" spans="1:11" ht="18.75" customHeight="1">
      <c r="A10" s="9"/>
      <c r="B10" s="16"/>
      <c r="C10" s="16"/>
      <c r="D10" s="16"/>
      <c r="E10" s="16"/>
      <c r="F10" s="16"/>
      <c r="G10" s="16"/>
      <c r="H10" s="84"/>
      <c r="I10" s="84"/>
      <c r="J10" s="84"/>
      <c r="K10" s="82"/>
    </row>
    <row r="11" spans="1:11" ht="18.75" customHeight="1">
      <c r="A11" s="164" t="s">
        <v>152</v>
      </c>
      <c r="B11" s="165"/>
      <c r="C11" s="165"/>
      <c r="D11" s="165"/>
      <c r="E11" s="165"/>
      <c r="F11" s="165"/>
      <c r="G11" s="113"/>
      <c r="H11" s="84"/>
      <c r="I11" s="84"/>
      <c r="J11" s="84"/>
      <c r="K11" s="82"/>
    </row>
    <row r="12" spans="1:11" ht="14.25" customHeight="1">
      <c r="A12" s="86" t="s">
        <v>463</v>
      </c>
    </row>
  </sheetData>
  <mergeCells count="15">
    <mergeCell ref="A11:G11"/>
    <mergeCell ref="I6:I7"/>
    <mergeCell ref="A3:K3"/>
    <mergeCell ref="E5:E7"/>
    <mergeCell ref="A5:A7"/>
    <mergeCell ref="B5:B7"/>
    <mergeCell ref="A4:G4"/>
    <mergeCell ref="K6:K7"/>
    <mergeCell ref="I5:K5"/>
    <mergeCell ref="C5:C7"/>
    <mergeCell ref="F5:F7"/>
    <mergeCell ref="G5:G7"/>
    <mergeCell ref="H5:H7"/>
    <mergeCell ref="J6:J7"/>
    <mergeCell ref="D5:D7"/>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2"/>
  <sheetViews>
    <sheetView showZeros="0" workbookViewId="0">
      <pane ySplit="1" topLeftCell="A2" activePane="bottomLeft" state="frozen"/>
      <selection pane="bottomLeft" activeCell="A12" sqref="A12"/>
    </sheetView>
  </sheetViews>
  <sheetFormatPr defaultColWidth="9.109375" defaultRowHeight="14.25" customHeight="1"/>
  <cols>
    <col min="1" max="1" width="35.33203125" customWidth="1"/>
    <col min="2" max="4" width="28" customWidth="1"/>
    <col min="5" max="7" width="23.88671875" customWidth="1"/>
  </cols>
  <sheetData>
    <row r="1" spans="1:7" ht="14.25" customHeight="1">
      <c r="A1" s="1"/>
      <c r="B1" s="1"/>
      <c r="C1" s="1"/>
      <c r="D1" s="1"/>
      <c r="E1" s="1"/>
      <c r="F1" s="1"/>
      <c r="G1" s="1"/>
    </row>
    <row r="2" spans="1:7" ht="13.5" customHeight="1">
      <c r="D2" s="48"/>
      <c r="G2" s="42" t="s">
        <v>449</v>
      </c>
    </row>
    <row r="3" spans="1:7" ht="41.25" customHeight="1">
      <c r="A3" s="147" t="str">
        <f>"2025"&amp;"年部门项目中期规划预算表"</f>
        <v>2025年部门项目中期规划预算表</v>
      </c>
      <c r="B3" s="147"/>
      <c r="C3" s="147"/>
      <c r="D3" s="147"/>
      <c r="E3" s="147"/>
      <c r="F3" s="147"/>
      <c r="G3" s="147"/>
    </row>
    <row r="4" spans="1:7" ht="13.5" customHeight="1">
      <c r="A4" s="148" t="str">
        <f>"单位名称："&amp;"昆明市生态环境工程评估中心（昆明市生态环境保护技术应用中心）"</f>
        <v>单位名称：昆明市生态环境工程评估中心（昆明市生态环境保护技术应用中心）</v>
      </c>
      <c r="B4" s="149"/>
      <c r="C4" s="149"/>
      <c r="D4" s="149"/>
      <c r="E4" s="44"/>
      <c r="F4" s="44"/>
      <c r="G4" s="60" t="s">
        <v>1</v>
      </c>
    </row>
    <row r="5" spans="1:7" ht="21.75" customHeight="1">
      <c r="A5" s="151" t="s">
        <v>181</v>
      </c>
      <c r="B5" s="151" t="s">
        <v>180</v>
      </c>
      <c r="C5" s="151" t="s">
        <v>164</v>
      </c>
      <c r="D5" s="168" t="s">
        <v>450</v>
      </c>
      <c r="E5" s="161" t="s">
        <v>58</v>
      </c>
      <c r="F5" s="132"/>
      <c r="G5" s="133"/>
    </row>
    <row r="6" spans="1:7" ht="21.75" customHeight="1">
      <c r="A6" s="152"/>
      <c r="B6" s="152"/>
      <c r="C6" s="152"/>
      <c r="D6" s="169"/>
      <c r="E6" s="225" t="str">
        <f>"2025"&amp;"年"</f>
        <v>2025年</v>
      </c>
      <c r="F6" s="168" t="str">
        <f>("2025"+1)&amp;"年"</f>
        <v>2026年</v>
      </c>
      <c r="G6" s="168" t="str">
        <f>("2025"+2)&amp;"年"</f>
        <v>2027年</v>
      </c>
    </row>
    <row r="7" spans="1:7" ht="40.5" customHeight="1">
      <c r="A7" s="158"/>
      <c r="B7" s="158"/>
      <c r="C7" s="158"/>
      <c r="D7" s="170"/>
      <c r="E7" s="135"/>
      <c r="F7" s="170" t="s">
        <v>57</v>
      </c>
      <c r="G7" s="170"/>
    </row>
    <row r="8" spans="1:7" ht="15" customHeight="1">
      <c r="A8" s="52">
        <v>1</v>
      </c>
      <c r="B8" s="52">
        <v>2</v>
      </c>
      <c r="C8" s="52">
        <v>3</v>
      </c>
      <c r="D8" s="52">
        <v>4</v>
      </c>
      <c r="E8" s="52">
        <v>5</v>
      </c>
      <c r="F8" s="52">
        <v>6</v>
      </c>
      <c r="G8" s="52">
        <v>7</v>
      </c>
    </row>
    <row r="9" spans="1:7" ht="17.25" customHeight="1">
      <c r="A9" s="16"/>
      <c r="B9" s="85"/>
      <c r="C9" s="85"/>
      <c r="D9" s="16"/>
      <c r="E9" s="84"/>
      <c r="F9" s="84"/>
      <c r="G9" s="84"/>
    </row>
    <row r="10" spans="1:7" ht="18.75" customHeight="1">
      <c r="A10" s="16"/>
      <c r="B10" s="16"/>
      <c r="C10" s="16"/>
      <c r="D10" s="16"/>
      <c r="E10" s="84"/>
      <c r="F10" s="84"/>
      <c r="G10" s="84"/>
    </row>
    <row r="11" spans="1:7" ht="18.75" customHeight="1">
      <c r="A11" s="226" t="s">
        <v>55</v>
      </c>
      <c r="B11" s="227" t="s">
        <v>451</v>
      </c>
      <c r="C11" s="227"/>
      <c r="D11" s="228"/>
      <c r="E11" s="84"/>
      <c r="F11" s="84"/>
      <c r="G11" s="84"/>
    </row>
    <row r="12" spans="1:7" ht="14.25" customHeight="1">
      <c r="A12" s="86" t="s">
        <v>464</v>
      </c>
    </row>
  </sheetData>
  <mergeCells count="11">
    <mergeCell ref="A11:D11"/>
    <mergeCell ref="B5:B7"/>
    <mergeCell ref="C5:C7"/>
    <mergeCell ref="A5:A7"/>
    <mergeCell ref="G6:G7"/>
    <mergeCell ref="D5:D7"/>
    <mergeCell ref="A3:G3"/>
    <mergeCell ref="A4:D4"/>
    <mergeCell ref="F6:F7"/>
    <mergeCell ref="E6:E7"/>
    <mergeCell ref="E5:G5"/>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0"/>
  <sheetViews>
    <sheetView showGridLines="0" showZeros="0" workbookViewId="0">
      <pane ySplit="1" topLeftCell="A2" activePane="bottomLeft" state="frozen"/>
      <selection pane="bottomLeft"/>
    </sheetView>
  </sheetViews>
  <sheetFormatPr defaultColWidth="8.5546875" defaultRowHeight="12.75" customHeight="1"/>
  <cols>
    <col min="1" max="1" width="15.88671875" customWidth="1"/>
    <col min="2" max="2" width="35" customWidth="1"/>
    <col min="3" max="19" width="22" customWidth="1"/>
  </cols>
  <sheetData>
    <row r="1" spans="1:19" ht="12.75" customHeight="1">
      <c r="A1" s="1"/>
      <c r="B1" s="1"/>
      <c r="C1" s="1"/>
      <c r="D1" s="1"/>
      <c r="E1" s="1"/>
      <c r="F1" s="1"/>
      <c r="G1" s="1"/>
      <c r="H1" s="1"/>
      <c r="I1" s="1"/>
      <c r="J1" s="1"/>
      <c r="K1" s="1"/>
      <c r="L1" s="1"/>
      <c r="M1" s="1"/>
      <c r="N1" s="1"/>
      <c r="O1" s="1"/>
      <c r="P1" s="1"/>
      <c r="Q1" s="1"/>
      <c r="R1" s="1"/>
      <c r="S1" s="1"/>
    </row>
    <row r="2" spans="1:19" ht="17.25" customHeight="1">
      <c r="A2" s="109" t="s">
        <v>52</v>
      </c>
      <c r="B2" s="88"/>
      <c r="C2" s="88"/>
      <c r="D2" s="88"/>
      <c r="E2" s="88"/>
      <c r="F2" s="88"/>
      <c r="G2" s="88"/>
      <c r="H2" s="88"/>
      <c r="I2" s="88"/>
      <c r="J2" s="88"/>
      <c r="K2" s="88"/>
      <c r="L2" s="88"/>
      <c r="M2" s="88"/>
      <c r="N2" s="88"/>
      <c r="O2" s="88"/>
      <c r="P2" s="88"/>
      <c r="Q2" s="88"/>
      <c r="R2" s="88"/>
      <c r="S2" s="88"/>
    </row>
    <row r="3" spans="1:19" ht="41.25" customHeight="1">
      <c r="A3" s="110" t="str">
        <f>"2025"&amp;"年部门收入预算表"</f>
        <v>2025年部门收入预算表</v>
      </c>
      <c r="B3" s="88"/>
      <c r="C3" s="88"/>
      <c r="D3" s="88"/>
      <c r="E3" s="88"/>
      <c r="F3" s="88"/>
      <c r="G3" s="88"/>
      <c r="H3" s="88"/>
      <c r="I3" s="88"/>
      <c r="J3" s="88"/>
      <c r="K3" s="88"/>
      <c r="L3" s="88"/>
      <c r="M3" s="88"/>
      <c r="N3" s="88"/>
      <c r="O3" s="88"/>
      <c r="P3" s="88"/>
      <c r="Q3" s="88"/>
      <c r="R3" s="88"/>
      <c r="S3" s="88"/>
    </row>
    <row r="4" spans="1:19" ht="17.25" customHeight="1">
      <c r="A4" s="89" t="str">
        <f>"单位名称："&amp;"昆明市生态环境工程评估中心（昆明市生态环境保护技术应用中心）"</f>
        <v>单位名称：昆明市生态环境工程评估中心（昆明市生态环境保护技术应用中心）</v>
      </c>
      <c r="B4" s="88"/>
      <c r="S4" s="2" t="s">
        <v>1</v>
      </c>
    </row>
    <row r="5" spans="1:19" ht="21.75" customHeight="1">
      <c r="A5" s="98" t="s">
        <v>53</v>
      </c>
      <c r="B5" s="101" t="s">
        <v>54</v>
      </c>
      <c r="C5" s="101" t="s">
        <v>55</v>
      </c>
      <c r="D5" s="95" t="s">
        <v>56</v>
      </c>
      <c r="E5" s="95"/>
      <c r="F5" s="95"/>
      <c r="G5" s="95"/>
      <c r="H5" s="95"/>
      <c r="I5" s="96"/>
      <c r="J5" s="95"/>
      <c r="K5" s="95"/>
      <c r="L5" s="95"/>
      <c r="M5" s="95"/>
      <c r="N5" s="97"/>
      <c r="O5" s="95" t="s">
        <v>45</v>
      </c>
      <c r="P5" s="95"/>
      <c r="Q5" s="95"/>
      <c r="R5" s="95"/>
      <c r="S5" s="97"/>
    </row>
    <row r="6" spans="1:19" ht="27" customHeight="1">
      <c r="A6" s="99"/>
      <c r="B6" s="102"/>
      <c r="C6" s="102"/>
      <c r="D6" s="102" t="s">
        <v>57</v>
      </c>
      <c r="E6" s="102" t="s">
        <v>58</v>
      </c>
      <c r="F6" s="102" t="s">
        <v>59</v>
      </c>
      <c r="G6" s="102" t="s">
        <v>60</v>
      </c>
      <c r="H6" s="102" t="s">
        <v>61</v>
      </c>
      <c r="I6" s="105" t="s">
        <v>62</v>
      </c>
      <c r="J6" s="106"/>
      <c r="K6" s="106"/>
      <c r="L6" s="106"/>
      <c r="M6" s="106"/>
      <c r="N6" s="107"/>
      <c r="O6" s="102" t="s">
        <v>57</v>
      </c>
      <c r="P6" s="102" t="s">
        <v>58</v>
      </c>
      <c r="Q6" s="102" t="s">
        <v>59</v>
      </c>
      <c r="R6" s="102" t="s">
        <v>60</v>
      </c>
      <c r="S6" s="102" t="s">
        <v>63</v>
      </c>
    </row>
    <row r="7" spans="1:19" ht="30" customHeight="1">
      <c r="A7" s="100"/>
      <c r="B7" s="103"/>
      <c r="C7" s="104"/>
      <c r="D7" s="104"/>
      <c r="E7" s="104"/>
      <c r="F7" s="104"/>
      <c r="G7" s="104"/>
      <c r="H7" s="104"/>
      <c r="I7" s="14" t="s">
        <v>57</v>
      </c>
      <c r="J7" s="13" t="s">
        <v>64</v>
      </c>
      <c r="K7" s="13" t="s">
        <v>65</v>
      </c>
      <c r="L7" s="13" t="s">
        <v>66</v>
      </c>
      <c r="M7" s="13" t="s">
        <v>67</v>
      </c>
      <c r="N7" s="13" t="s">
        <v>68</v>
      </c>
      <c r="O7" s="108"/>
      <c r="P7" s="108"/>
      <c r="Q7" s="108"/>
      <c r="R7" s="108"/>
      <c r="S7" s="104"/>
    </row>
    <row r="8" spans="1:19" ht="15" customHeight="1">
      <c r="A8" s="15">
        <v>1</v>
      </c>
      <c r="B8" s="15">
        <v>2</v>
      </c>
      <c r="C8" s="15">
        <v>3</v>
      </c>
      <c r="D8" s="15">
        <v>4</v>
      </c>
      <c r="E8" s="15">
        <v>5</v>
      </c>
      <c r="F8" s="15">
        <v>6</v>
      </c>
      <c r="G8" s="15">
        <v>7</v>
      </c>
      <c r="H8" s="15">
        <v>8</v>
      </c>
      <c r="I8" s="14">
        <v>9</v>
      </c>
      <c r="J8" s="15">
        <v>10</v>
      </c>
      <c r="K8" s="15">
        <v>11</v>
      </c>
      <c r="L8" s="15">
        <v>12</v>
      </c>
      <c r="M8" s="15">
        <v>13</v>
      </c>
      <c r="N8" s="15">
        <v>14</v>
      </c>
      <c r="O8" s="15">
        <v>15</v>
      </c>
      <c r="P8" s="15">
        <v>16</v>
      </c>
      <c r="Q8" s="15">
        <v>17</v>
      </c>
      <c r="R8" s="15">
        <v>18</v>
      </c>
      <c r="S8" s="15">
        <v>19</v>
      </c>
    </row>
    <row r="9" spans="1:19" ht="18" customHeight="1">
      <c r="A9" s="16" t="s">
        <v>69</v>
      </c>
      <c r="B9" s="16" t="s">
        <v>70</v>
      </c>
      <c r="C9" s="7">
        <v>35300000</v>
      </c>
      <c r="D9" s="7">
        <v>35300000</v>
      </c>
      <c r="E9" s="7"/>
      <c r="F9" s="7"/>
      <c r="G9" s="7"/>
      <c r="H9" s="7"/>
      <c r="I9" s="7">
        <v>35300000</v>
      </c>
      <c r="J9" s="7"/>
      <c r="K9" s="7">
        <v>35300000</v>
      </c>
      <c r="L9" s="7"/>
      <c r="M9" s="7"/>
      <c r="N9" s="7"/>
      <c r="O9" s="7"/>
      <c r="P9" s="7"/>
      <c r="Q9" s="7"/>
      <c r="R9" s="7"/>
      <c r="S9" s="7"/>
    </row>
    <row r="10" spans="1:19" ht="18" customHeight="1">
      <c r="A10" s="93" t="s">
        <v>55</v>
      </c>
      <c r="B10" s="94"/>
      <c r="C10" s="7">
        <v>35300000</v>
      </c>
      <c r="D10" s="7">
        <v>35300000</v>
      </c>
      <c r="E10" s="7"/>
      <c r="F10" s="7"/>
      <c r="G10" s="7"/>
      <c r="H10" s="7"/>
      <c r="I10" s="7">
        <v>35300000</v>
      </c>
      <c r="J10" s="7"/>
      <c r="K10" s="7">
        <v>35300000</v>
      </c>
      <c r="L10" s="7"/>
      <c r="M10" s="7"/>
      <c r="N10" s="7"/>
      <c r="O10" s="7"/>
      <c r="P10" s="7"/>
      <c r="Q10" s="7"/>
      <c r="R10" s="7"/>
      <c r="S10" s="7"/>
    </row>
  </sheetData>
  <mergeCells count="20">
    <mergeCell ref="R6:R7"/>
    <mergeCell ref="A2:S2"/>
    <mergeCell ref="A3:S3"/>
    <mergeCell ref="A4:B4"/>
    <mergeCell ref="A10:B10"/>
    <mergeCell ref="D5:N5"/>
    <mergeCell ref="O5:S5"/>
    <mergeCell ref="A5:A7"/>
    <mergeCell ref="B5:B7"/>
    <mergeCell ref="C5:C7"/>
    <mergeCell ref="D6:D7"/>
    <mergeCell ref="E6:E7"/>
    <mergeCell ref="F6:F7"/>
    <mergeCell ref="G6:G7"/>
    <mergeCell ref="H6:H7"/>
    <mergeCell ref="I6:N6"/>
    <mergeCell ref="S6:S7"/>
    <mergeCell ref="O6:O7"/>
    <mergeCell ref="P6:P7"/>
    <mergeCell ref="Q6:Q7"/>
  </mergeCells>
  <phoneticPr fontId="16"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17"/>
  <sheetViews>
    <sheetView showGridLines="0" showZeros="0" workbookViewId="0">
      <pane ySplit="1" topLeftCell="A2" activePane="bottomLeft" state="frozen"/>
      <selection pane="bottomLeft" activeCell="C21" sqref="C21"/>
    </sheetView>
  </sheetViews>
  <sheetFormatPr defaultColWidth="8.5546875" defaultRowHeight="12.75" customHeight="1"/>
  <cols>
    <col min="1" max="1" width="14.33203125" customWidth="1"/>
    <col min="2" max="2" width="37.5546875" customWidth="1"/>
    <col min="3" max="8" width="24.5546875" customWidth="1"/>
    <col min="9" max="9" width="26.6640625" customWidth="1"/>
    <col min="10" max="11" width="24.44140625" customWidth="1"/>
    <col min="12" max="15" width="24.5546875" customWidth="1"/>
  </cols>
  <sheetData>
    <row r="1" spans="1:15" ht="12.75" customHeight="1">
      <c r="A1" s="1"/>
      <c r="B1" s="1"/>
      <c r="C1" s="1"/>
      <c r="D1" s="1"/>
      <c r="E1" s="1"/>
      <c r="F1" s="1"/>
      <c r="G1" s="1"/>
      <c r="H1" s="1"/>
      <c r="I1" s="1"/>
      <c r="J1" s="1"/>
      <c r="K1" s="1"/>
      <c r="L1" s="1"/>
      <c r="M1" s="1"/>
      <c r="N1" s="1"/>
      <c r="O1" s="1"/>
    </row>
    <row r="2" spans="1:15" ht="17.25" customHeight="1">
      <c r="A2" s="111" t="s">
        <v>71</v>
      </c>
      <c r="B2" s="88"/>
      <c r="C2" s="88"/>
      <c r="D2" s="88"/>
      <c r="E2" s="88"/>
      <c r="F2" s="88"/>
      <c r="G2" s="88"/>
      <c r="H2" s="88"/>
      <c r="I2" s="88"/>
      <c r="J2" s="88"/>
      <c r="K2" s="88"/>
      <c r="L2" s="88"/>
      <c r="M2" s="88"/>
      <c r="N2" s="88"/>
      <c r="O2" s="88"/>
    </row>
    <row r="3" spans="1:15" ht="41.25" customHeight="1">
      <c r="A3" s="110" t="str">
        <f>"2025"&amp;"年部门支出预算表"</f>
        <v>2025年部门支出预算表</v>
      </c>
      <c r="B3" s="88"/>
      <c r="C3" s="88"/>
      <c r="D3" s="88"/>
      <c r="E3" s="88"/>
      <c r="F3" s="88"/>
      <c r="G3" s="88"/>
      <c r="H3" s="88"/>
      <c r="I3" s="88"/>
      <c r="J3" s="88"/>
      <c r="K3" s="88"/>
      <c r="L3" s="88"/>
      <c r="M3" s="88"/>
      <c r="N3" s="88"/>
      <c r="O3" s="88"/>
    </row>
    <row r="4" spans="1:15" ht="17.25" customHeight="1">
      <c r="A4" s="89" t="str">
        <f>"单位名称："&amp;"昆明市生态环境工程评估中心（昆明市生态环境保护技术应用中心）"</f>
        <v>单位名称：昆明市生态环境工程评估中心（昆明市生态环境保护技术应用中心）</v>
      </c>
      <c r="B4" s="88"/>
      <c r="O4" s="2" t="s">
        <v>1</v>
      </c>
    </row>
    <row r="5" spans="1:15" ht="27" customHeight="1">
      <c r="A5" s="117" t="s">
        <v>72</v>
      </c>
      <c r="B5" s="117" t="s">
        <v>73</v>
      </c>
      <c r="C5" s="117" t="s">
        <v>55</v>
      </c>
      <c r="D5" s="119" t="s">
        <v>58</v>
      </c>
      <c r="E5" s="120"/>
      <c r="F5" s="123"/>
      <c r="G5" s="114" t="s">
        <v>59</v>
      </c>
      <c r="H5" s="114" t="s">
        <v>60</v>
      </c>
      <c r="I5" s="114" t="s">
        <v>74</v>
      </c>
      <c r="J5" s="119" t="s">
        <v>62</v>
      </c>
      <c r="K5" s="120"/>
      <c r="L5" s="120"/>
      <c r="M5" s="120"/>
      <c r="N5" s="121"/>
      <c r="O5" s="122"/>
    </row>
    <row r="6" spans="1:15" ht="42" customHeight="1">
      <c r="A6" s="118"/>
      <c r="B6" s="118"/>
      <c r="C6" s="115"/>
      <c r="D6" s="17" t="s">
        <v>57</v>
      </c>
      <c r="E6" s="17" t="s">
        <v>75</v>
      </c>
      <c r="F6" s="17" t="s">
        <v>76</v>
      </c>
      <c r="G6" s="115"/>
      <c r="H6" s="115"/>
      <c r="I6" s="116"/>
      <c r="J6" s="17" t="s">
        <v>57</v>
      </c>
      <c r="K6" s="5" t="s">
        <v>77</v>
      </c>
      <c r="L6" s="5" t="s">
        <v>78</v>
      </c>
      <c r="M6" s="5" t="s">
        <v>79</v>
      </c>
      <c r="N6" s="5" t="s">
        <v>80</v>
      </c>
      <c r="O6" s="5" t="s">
        <v>81</v>
      </c>
    </row>
    <row r="7" spans="1:15" ht="18" customHeight="1">
      <c r="A7" s="18" t="s">
        <v>82</v>
      </c>
      <c r="B7" s="18" t="s">
        <v>83</v>
      </c>
      <c r="C7" s="18" t="s">
        <v>84</v>
      </c>
      <c r="D7" s="19" t="s">
        <v>85</v>
      </c>
      <c r="E7" s="19" t="s">
        <v>86</v>
      </c>
      <c r="F7" s="19" t="s">
        <v>87</v>
      </c>
      <c r="G7" s="19" t="s">
        <v>88</v>
      </c>
      <c r="H7" s="19" t="s">
        <v>89</v>
      </c>
      <c r="I7" s="19" t="s">
        <v>90</v>
      </c>
      <c r="J7" s="19" t="s">
        <v>91</v>
      </c>
      <c r="K7" s="19" t="s">
        <v>92</v>
      </c>
      <c r="L7" s="19" t="s">
        <v>93</v>
      </c>
      <c r="M7" s="19" t="s">
        <v>94</v>
      </c>
      <c r="N7" s="18" t="s">
        <v>95</v>
      </c>
      <c r="O7" s="19" t="s">
        <v>96</v>
      </c>
    </row>
    <row r="8" spans="1:15" ht="21" customHeight="1">
      <c r="A8" s="20" t="s">
        <v>97</v>
      </c>
      <c r="B8" s="20" t="s">
        <v>98</v>
      </c>
      <c r="C8" s="7">
        <v>2800000</v>
      </c>
      <c r="D8" s="7"/>
      <c r="E8" s="7"/>
      <c r="F8" s="7"/>
      <c r="G8" s="7"/>
      <c r="H8" s="7"/>
      <c r="I8" s="7"/>
      <c r="J8" s="7">
        <v>2800000</v>
      </c>
      <c r="K8" s="7"/>
      <c r="L8" s="7">
        <v>2800000</v>
      </c>
      <c r="M8" s="7"/>
      <c r="N8" s="7"/>
      <c r="O8" s="7"/>
    </row>
    <row r="9" spans="1:15" ht="21" customHeight="1">
      <c r="A9" s="21" t="s">
        <v>99</v>
      </c>
      <c r="B9" s="21" t="s">
        <v>100</v>
      </c>
      <c r="C9" s="7">
        <v>2800000</v>
      </c>
      <c r="D9" s="7"/>
      <c r="E9" s="7"/>
      <c r="F9" s="7"/>
      <c r="G9" s="7"/>
      <c r="H9" s="7"/>
      <c r="I9" s="7"/>
      <c r="J9" s="7">
        <v>2800000</v>
      </c>
      <c r="K9" s="7"/>
      <c r="L9" s="7">
        <v>2800000</v>
      </c>
      <c r="M9" s="7"/>
      <c r="N9" s="7"/>
      <c r="O9" s="7"/>
    </row>
    <row r="10" spans="1:15" ht="21" customHeight="1">
      <c r="A10" s="22" t="s">
        <v>101</v>
      </c>
      <c r="B10" s="22" t="s">
        <v>102</v>
      </c>
      <c r="C10" s="7">
        <v>2800000</v>
      </c>
      <c r="D10" s="7"/>
      <c r="E10" s="7"/>
      <c r="F10" s="7"/>
      <c r="G10" s="7"/>
      <c r="H10" s="7"/>
      <c r="I10" s="7"/>
      <c r="J10" s="7">
        <v>2800000</v>
      </c>
      <c r="K10" s="7"/>
      <c r="L10" s="7">
        <v>2800000</v>
      </c>
      <c r="M10" s="7"/>
      <c r="N10" s="7"/>
      <c r="O10" s="7"/>
    </row>
    <row r="11" spans="1:15" ht="21" customHeight="1">
      <c r="A11" s="20" t="s">
        <v>103</v>
      </c>
      <c r="B11" s="20" t="s">
        <v>104</v>
      </c>
      <c r="C11" s="7">
        <v>30500000</v>
      </c>
      <c r="D11" s="7"/>
      <c r="E11" s="7"/>
      <c r="F11" s="7"/>
      <c r="G11" s="7"/>
      <c r="H11" s="7"/>
      <c r="I11" s="7"/>
      <c r="J11" s="7">
        <v>30500000</v>
      </c>
      <c r="K11" s="7"/>
      <c r="L11" s="7">
        <v>30500000</v>
      </c>
      <c r="M11" s="7"/>
      <c r="N11" s="7"/>
      <c r="O11" s="7"/>
    </row>
    <row r="12" spans="1:15" ht="21" customHeight="1">
      <c r="A12" s="21" t="s">
        <v>105</v>
      </c>
      <c r="B12" s="21" t="s">
        <v>106</v>
      </c>
      <c r="C12" s="7">
        <v>30500000</v>
      </c>
      <c r="D12" s="7"/>
      <c r="E12" s="7"/>
      <c r="F12" s="7"/>
      <c r="G12" s="7"/>
      <c r="H12" s="7"/>
      <c r="I12" s="7"/>
      <c r="J12" s="7">
        <v>30500000</v>
      </c>
      <c r="K12" s="7"/>
      <c r="L12" s="7">
        <v>30500000</v>
      </c>
      <c r="M12" s="7"/>
      <c r="N12" s="7"/>
      <c r="O12" s="7"/>
    </row>
    <row r="13" spans="1:15" ht="21" customHeight="1">
      <c r="A13" s="22" t="s">
        <v>107</v>
      </c>
      <c r="B13" s="22" t="s">
        <v>106</v>
      </c>
      <c r="C13" s="7">
        <v>30500000</v>
      </c>
      <c r="D13" s="7"/>
      <c r="E13" s="7"/>
      <c r="F13" s="7"/>
      <c r="G13" s="7"/>
      <c r="H13" s="7"/>
      <c r="I13" s="7"/>
      <c r="J13" s="7">
        <v>30500000</v>
      </c>
      <c r="K13" s="7"/>
      <c r="L13" s="7">
        <v>30500000</v>
      </c>
      <c r="M13" s="7"/>
      <c r="N13" s="7"/>
      <c r="O13" s="7"/>
    </row>
    <row r="14" spans="1:15" ht="21" customHeight="1">
      <c r="A14" s="20" t="s">
        <v>108</v>
      </c>
      <c r="B14" s="20" t="s">
        <v>109</v>
      </c>
      <c r="C14" s="7">
        <v>2000000</v>
      </c>
      <c r="D14" s="7"/>
      <c r="E14" s="7"/>
      <c r="F14" s="7"/>
      <c r="G14" s="7"/>
      <c r="H14" s="7"/>
      <c r="I14" s="7"/>
      <c r="J14" s="7">
        <v>2000000</v>
      </c>
      <c r="K14" s="7"/>
      <c r="L14" s="7">
        <v>2000000</v>
      </c>
      <c r="M14" s="7"/>
      <c r="N14" s="7"/>
      <c r="O14" s="7"/>
    </row>
    <row r="15" spans="1:15" ht="21" customHeight="1">
      <c r="A15" s="21" t="s">
        <v>110</v>
      </c>
      <c r="B15" s="21" t="s">
        <v>111</v>
      </c>
      <c r="C15" s="7">
        <v>2000000</v>
      </c>
      <c r="D15" s="7"/>
      <c r="E15" s="7"/>
      <c r="F15" s="7"/>
      <c r="G15" s="7"/>
      <c r="H15" s="7"/>
      <c r="I15" s="7"/>
      <c r="J15" s="7">
        <v>2000000</v>
      </c>
      <c r="K15" s="7"/>
      <c r="L15" s="7">
        <v>2000000</v>
      </c>
      <c r="M15" s="7"/>
      <c r="N15" s="7"/>
      <c r="O15" s="7"/>
    </row>
    <row r="16" spans="1:15" ht="21" customHeight="1">
      <c r="A16" s="22" t="s">
        <v>112</v>
      </c>
      <c r="B16" s="22" t="s">
        <v>113</v>
      </c>
      <c r="C16" s="7">
        <v>2000000</v>
      </c>
      <c r="D16" s="7"/>
      <c r="E16" s="7"/>
      <c r="F16" s="7"/>
      <c r="G16" s="7"/>
      <c r="H16" s="7"/>
      <c r="I16" s="7"/>
      <c r="J16" s="7">
        <v>2000000</v>
      </c>
      <c r="K16" s="7"/>
      <c r="L16" s="7">
        <v>2000000</v>
      </c>
      <c r="M16" s="7"/>
      <c r="N16" s="7"/>
      <c r="O16" s="7"/>
    </row>
    <row r="17" spans="1:15" ht="21" customHeight="1">
      <c r="A17" s="112" t="s">
        <v>55</v>
      </c>
      <c r="B17" s="113"/>
      <c r="C17" s="7">
        <v>35300000</v>
      </c>
      <c r="D17" s="7"/>
      <c r="E17" s="7"/>
      <c r="F17" s="7"/>
      <c r="G17" s="7"/>
      <c r="H17" s="7"/>
      <c r="I17" s="7"/>
      <c r="J17" s="7">
        <v>35300000</v>
      </c>
      <c r="K17" s="7"/>
      <c r="L17" s="7">
        <v>35300000</v>
      </c>
      <c r="M17" s="7"/>
      <c r="N17" s="7"/>
      <c r="O17" s="7"/>
    </row>
  </sheetData>
  <mergeCells count="12">
    <mergeCell ref="A2:O2"/>
    <mergeCell ref="A3:O3"/>
    <mergeCell ref="A4:B4"/>
    <mergeCell ref="A17:B17"/>
    <mergeCell ref="G5:G6"/>
    <mergeCell ref="H5:H6"/>
    <mergeCell ref="I5:I6"/>
    <mergeCell ref="C5:C6"/>
    <mergeCell ref="A5:A6"/>
    <mergeCell ref="B5:B6"/>
    <mergeCell ref="J5:O5"/>
    <mergeCell ref="D5:F5"/>
  </mergeCells>
  <phoneticPr fontId="16"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workbookViewId="0">
      <pane ySplit="1" topLeftCell="A5" activePane="bottomLeft" state="frozen"/>
      <selection pane="bottomLeft" activeCell="A36" sqref="A36"/>
    </sheetView>
  </sheetViews>
  <sheetFormatPr defaultColWidth="8.5546875" defaultRowHeight="12.75" customHeight="1"/>
  <cols>
    <col min="1" max="4" width="35.5546875" customWidth="1"/>
  </cols>
  <sheetData>
    <row r="1" spans="1:4" ht="12.75" customHeight="1">
      <c r="A1" s="1"/>
      <c r="B1" s="1"/>
      <c r="C1" s="1"/>
      <c r="D1" s="1"/>
    </row>
    <row r="2" spans="1:4" ht="15" customHeight="1">
      <c r="A2" s="23"/>
      <c r="B2" s="2"/>
      <c r="C2" s="2"/>
      <c r="D2" s="2" t="s">
        <v>114</v>
      </c>
    </row>
    <row r="3" spans="1:4" ht="41.25" customHeight="1">
      <c r="A3" s="87" t="str">
        <f>"2025"&amp;"年部门财政拨款收支预算总表"</f>
        <v>2025年部门财政拨款收支预算总表</v>
      </c>
      <c r="B3" s="88"/>
      <c r="C3" s="88"/>
      <c r="D3" s="88"/>
    </row>
    <row r="4" spans="1:4" ht="17.25" customHeight="1">
      <c r="A4" s="89" t="str">
        <f>"单位名称："&amp;"昆明市生态环境工程评估中心（昆明市生态环境保护技术应用中心）"</f>
        <v>单位名称：昆明市生态环境工程评估中心（昆明市生态环境保护技术应用中心）</v>
      </c>
      <c r="B4" s="90"/>
      <c r="D4" s="2" t="s">
        <v>1</v>
      </c>
    </row>
    <row r="5" spans="1:4" ht="17.25" customHeight="1">
      <c r="A5" s="91" t="s">
        <v>2</v>
      </c>
      <c r="B5" s="92"/>
      <c r="C5" s="91" t="s">
        <v>3</v>
      </c>
      <c r="D5" s="92"/>
    </row>
    <row r="6" spans="1:4" ht="18.75" customHeight="1">
      <c r="A6" s="5" t="s">
        <v>4</v>
      </c>
      <c r="B6" s="5" t="s">
        <v>5</v>
      </c>
      <c r="C6" s="5" t="s">
        <v>6</v>
      </c>
      <c r="D6" s="5" t="s">
        <v>5</v>
      </c>
    </row>
    <row r="7" spans="1:4" ht="16.5" customHeight="1">
      <c r="A7" s="6" t="s">
        <v>115</v>
      </c>
      <c r="B7" s="7"/>
      <c r="C7" s="6" t="s">
        <v>116</v>
      </c>
      <c r="D7" s="7"/>
    </row>
    <row r="8" spans="1:4" ht="16.5" customHeight="1">
      <c r="A8" s="6" t="s">
        <v>117</v>
      </c>
      <c r="B8" s="7"/>
      <c r="C8" s="6" t="s">
        <v>118</v>
      </c>
      <c r="D8" s="7"/>
    </row>
    <row r="9" spans="1:4" ht="16.5" customHeight="1">
      <c r="A9" s="6" t="s">
        <v>119</v>
      </c>
      <c r="B9" s="7"/>
      <c r="C9" s="6" t="s">
        <v>120</v>
      </c>
      <c r="D9" s="7"/>
    </row>
    <row r="10" spans="1:4" ht="16.5" customHeight="1">
      <c r="A10" s="6" t="s">
        <v>121</v>
      </c>
      <c r="B10" s="7"/>
      <c r="C10" s="6" t="s">
        <v>122</v>
      </c>
      <c r="D10" s="7"/>
    </row>
    <row r="11" spans="1:4" ht="16.5" customHeight="1">
      <c r="A11" s="6" t="s">
        <v>123</v>
      </c>
      <c r="B11" s="7"/>
      <c r="C11" s="6" t="s">
        <v>124</v>
      </c>
      <c r="D11" s="7"/>
    </row>
    <row r="12" spans="1:4" ht="16.5" customHeight="1">
      <c r="A12" s="6" t="s">
        <v>117</v>
      </c>
      <c r="B12" s="7"/>
      <c r="C12" s="6" t="s">
        <v>125</v>
      </c>
      <c r="D12" s="7"/>
    </row>
    <row r="13" spans="1:4" ht="16.5" customHeight="1">
      <c r="A13" s="10" t="s">
        <v>119</v>
      </c>
      <c r="B13" s="7"/>
      <c r="C13" s="24" t="s">
        <v>126</v>
      </c>
      <c r="D13" s="7"/>
    </row>
    <row r="14" spans="1:4" ht="16.5" customHeight="1">
      <c r="A14" s="10" t="s">
        <v>121</v>
      </c>
      <c r="B14" s="7"/>
      <c r="C14" s="24" t="s">
        <v>127</v>
      </c>
      <c r="D14" s="7"/>
    </row>
    <row r="15" spans="1:4" ht="16.5" customHeight="1">
      <c r="A15" s="11"/>
      <c r="B15" s="7"/>
      <c r="C15" s="24" t="s">
        <v>128</v>
      </c>
      <c r="D15" s="7"/>
    </row>
    <row r="16" spans="1:4" ht="16.5" customHeight="1">
      <c r="A16" s="11"/>
      <c r="B16" s="7"/>
      <c r="C16" s="24" t="s">
        <v>129</v>
      </c>
      <c r="D16" s="7"/>
    </row>
    <row r="17" spans="1:4" ht="16.5" customHeight="1">
      <c r="A17" s="11"/>
      <c r="B17" s="7"/>
      <c r="C17" s="24" t="s">
        <v>130</v>
      </c>
      <c r="D17" s="7"/>
    </row>
    <row r="18" spans="1:4" ht="16.5" customHeight="1">
      <c r="A18" s="11"/>
      <c r="B18" s="7"/>
      <c r="C18" s="24" t="s">
        <v>131</v>
      </c>
      <c r="D18" s="7"/>
    </row>
    <row r="19" spans="1:4" ht="16.5" customHeight="1">
      <c r="A19" s="11"/>
      <c r="B19" s="7"/>
      <c r="C19" s="24" t="s">
        <v>132</v>
      </c>
      <c r="D19" s="7"/>
    </row>
    <row r="20" spans="1:4" ht="16.5" customHeight="1">
      <c r="A20" s="11"/>
      <c r="B20" s="7"/>
      <c r="C20" s="24" t="s">
        <v>133</v>
      </c>
      <c r="D20" s="7"/>
    </row>
    <row r="21" spans="1:4" ht="16.5" customHeight="1">
      <c r="A21" s="11"/>
      <c r="B21" s="7"/>
      <c r="C21" s="24" t="s">
        <v>134</v>
      </c>
      <c r="D21" s="7"/>
    </row>
    <row r="22" spans="1:4" ht="16.5" customHeight="1">
      <c r="A22" s="11"/>
      <c r="B22" s="7"/>
      <c r="C22" s="24" t="s">
        <v>135</v>
      </c>
      <c r="D22" s="7"/>
    </row>
    <row r="23" spans="1:4" ht="16.5" customHeight="1">
      <c r="A23" s="11"/>
      <c r="B23" s="7"/>
      <c r="C23" s="24" t="s">
        <v>136</v>
      </c>
      <c r="D23" s="7"/>
    </row>
    <row r="24" spans="1:4" ht="16.5" customHeight="1">
      <c r="A24" s="11"/>
      <c r="B24" s="7"/>
      <c r="C24" s="24" t="s">
        <v>137</v>
      </c>
      <c r="D24" s="7"/>
    </row>
    <row r="25" spans="1:4" ht="16.5" customHeight="1">
      <c r="A25" s="11"/>
      <c r="B25" s="7"/>
      <c r="C25" s="24" t="s">
        <v>138</v>
      </c>
      <c r="D25" s="7"/>
    </row>
    <row r="26" spans="1:4" ht="16.5" customHeight="1">
      <c r="A26" s="11"/>
      <c r="B26" s="7"/>
      <c r="C26" s="24" t="s">
        <v>139</v>
      </c>
      <c r="D26" s="7"/>
    </row>
    <row r="27" spans="1:4" ht="16.5" customHeight="1">
      <c r="A27" s="11"/>
      <c r="B27" s="7"/>
      <c r="C27" s="24" t="s">
        <v>140</v>
      </c>
      <c r="D27" s="7"/>
    </row>
    <row r="28" spans="1:4" ht="16.5" customHeight="1">
      <c r="A28" s="11"/>
      <c r="B28" s="7"/>
      <c r="C28" s="24" t="s">
        <v>141</v>
      </c>
      <c r="D28" s="7"/>
    </row>
    <row r="29" spans="1:4" ht="16.5" customHeight="1">
      <c r="A29" s="11"/>
      <c r="B29" s="7"/>
      <c r="C29" s="24" t="s">
        <v>142</v>
      </c>
      <c r="D29" s="7"/>
    </row>
    <row r="30" spans="1:4" ht="16.5" customHeight="1">
      <c r="A30" s="11"/>
      <c r="B30" s="7"/>
      <c r="C30" s="24" t="s">
        <v>143</v>
      </c>
      <c r="D30" s="7"/>
    </row>
    <row r="31" spans="1:4" ht="16.5" customHeight="1">
      <c r="A31" s="11"/>
      <c r="B31" s="7"/>
      <c r="C31" s="24" t="s">
        <v>144</v>
      </c>
      <c r="D31" s="7"/>
    </row>
    <row r="32" spans="1:4" ht="16.5" customHeight="1">
      <c r="A32" s="11"/>
      <c r="B32" s="7"/>
      <c r="C32" s="10" t="s">
        <v>145</v>
      </c>
      <c r="D32" s="7"/>
    </row>
    <row r="33" spans="1:4" ht="16.5" customHeight="1">
      <c r="A33" s="11"/>
      <c r="B33" s="7"/>
      <c r="C33" s="10" t="s">
        <v>146</v>
      </c>
      <c r="D33" s="7"/>
    </row>
    <row r="34" spans="1:4" ht="16.5" customHeight="1">
      <c r="A34" s="11"/>
      <c r="B34" s="7"/>
      <c r="C34" s="25" t="s">
        <v>147</v>
      </c>
      <c r="D34" s="7"/>
    </row>
    <row r="35" spans="1:4" ht="15" customHeight="1">
      <c r="A35" s="12" t="s">
        <v>50</v>
      </c>
      <c r="B35" s="26"/>
      <c r="C35" s="12" t="s">
        <v>51</v>
      </c>
      <c r="D35" s="26"/>
    </row>
    <row r="36" spans="1:4" ht="12.75" customHeight="1">
      <c r="A36" s="86" t="s">
        <v>458</v>
      </c>
    </row>
  </sheetData>
  <mergeCells count="4">
    <mergeCell ref="A3:D3"/>
    <mergeCell ref="A5:B5"/>
    <mergeCell ref="C5:D5"/>
    <mergeCell ref="A4:B4"/>
  </mergeCells>
  <phoneticPr fontId="16" type="noConversion"/>
  <printOptions horizontalCentered="1"/>
  <pageMargins left="0.96" right="0.96" top="0.72" bottom="0.72" header="0" footer="0"/>
  <pageSetup paperSize="9" orientation="landscape" r:id="rId1"/>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0"/>
  <sheetViews>
    <sheetView showZeros="0" workbookViewId="0">
      <pane ySplit="1" topLeftCell="A2" activePane="bottomLeft" state="frozen"/>
      <selection pane="bottomLeft" activeCell="A10" sqref="A10"/>
    </sheetView>
  </sheetViews>
  <sheetFormatPr defaultColWidth="9.109375" defaultRowHeight="14.25" customHeight="1"/>
  <cols>
    <col min="1" max="1" width="20.109375" customWidth="1"/>
    <col min="2" max="2" width="44" customWidth="1"/>
    <col min="3" max="7" width="24.109375" customWidth="1"/>
  </cols>
  <sheetData>
    <row r="1" spans="1:7" ht="14.25" customHeight="1">
      <c r="A1" s="1"/>
      <c r="B1" s="1"/>
      <c r="C1" s="1"/>
      <c r="D1" s="1"/>
      <c r="E1" s="1"/>
      <c r="F1" s="1"/>
      <c r="G1" s="1"/>
    </row>
    <row r="2" spans="1:7" ht="14.25" customHeight="1">
      <c r="D2" s="27"/>
      <c r="F2" s="28"/>
      <c r="G2" s="4" t="s">
        <v>148</v>
      </c>
    </row>
    <row r="3" spans="1:7" ht="41.25" customHeight="1">
      <c r="A3" s="124" t="str">
        <f>"2025"&amp;"年一般公共预算支出预算表（按功能科目分类）"</f>
        <v>2025年一般公共预算支出预算表（按功能科目分类）</v>
      </c>
      <c r="B3" s="124"/>
      <c r="C3" s="124"/>
      <c r="D3" s="124"/>
      <c r="E3" s="124"/>
      <c r="F3" s="124"/>
      <c r="G3" s="124"/>
    </row>
    <row r="4" spans="1:7" ht="18" customHeight="1">
      <c r="A4" s="29" t="str">
        <f>"单位名称："&amp;"昆明市生态环境工程评估中心（昆明市生态环境保护技术应用中心）"</f>
        <v>单位名称：昆明市生态环境工程评估中心（昆明市生态环境保护技术应用中心）</v>
      </c>
      <c r="F4" s="30"/>
      <c r="G4" s="4" t="s">
        <v>1</v>
      </c>
    </row>
    <row r="5" spans="1:7" ht="20.25" customHeight="1">
      <c r="A5" s="125" t="s">
        <v>149</v>
      </c>
      <c r="B5" s="126"/>
      <c r="C5" s="134" t="s">
        <v>55</v>
      </c>
      <c r="D5" s="131" t="s">
        <v>75</v>
      </c>
      <c r="E5" s="132"/>
      <c r="F5" s="133"/>
      <c r="G5" s="129" t="s">
        <v>76</v>
      </c>
    </row>
    <row r="6" spans="1:7" ht="20.25" customHeight="1">
      <c r="A6" s="31" t="s">
        <v>72</v>
      </c>
      <c r="B6" s="31" t="s">
        <v>73</v>
      </c>
      <c r="C6" s="135"/>
      <c r="D6" s="33" t="s">
        <v>57</v>
      </c>
      <c r="E6" s="33" t="s">
        <v>150</v>
      </c>
      <c r="F6" s="33" t="s">
        <v>151</v>
      </c>
      <c r="G6" s="130"/>
    </row>
    <row r="7" spans="1:7" ht="15" customHeight="1">
      <c r="A7" s="34" t="s">
        <v>82</v>
      </c>
      <c r="B7" s="34" t="s">
        <v>83</v>
      </c>
      <c r="C7" s="34" t="s">
        <v>84</v>
      </c>
      <c r="D7" s="34" t="s">
        <v>85</v>
      </c>
      <c r="E7" s="34" t="s">
        <v>86</v>
      </c>
      <c r="F7" s="34" t="s">
        <v>87</v>
      </c>
      <c r="G7" s="34" t="s">
        <v>88</v>
      </c>
    </row>
    <row r="8" spans="1:7" ht="18" customHeight="1">
      <c r="A8" s="25"/>
      <c r="B8" s="25"/>
      <c r="C8" s="7"/>
      <c r="D8" s="7"/>
      <c r="E8" s="7"/>
      <c r="F8" s="7"/>
      <c r="G8" s="7"/>
    </row>
    <row r="9" spans="1:7" ht="18" customHeight="1">
      <c r="A9" s="127" t="s">
        <v>152</v>
      </c>
      <c r="B9" s="128" t="s">
        <v>152</v>
      </c>
      <c r="C9" s="7"/>
      <c r="D9" s="7"/>
      <c r="E9" s="7"/>
      <c r="F9" s="7"/>
      <c r="G9" s="7"/>
    </row>
    <row r="10" spans="1:7" ht="14.25" customHeight="1">
      <c r="A10" s="86" t="s">
        <v>452</v>
      </c>
    </row>
  </sheetData>
  <mergeCells count="6">
    <mergeCell ref="A3:G3"/>
    <mergeCell ref="A5:B5"/>
    <mergeCell ref="A9:B9"/>
    <mergeCell ref="G5:G6"/>
    <mergeCell ref="D5:F5"/>
    <mergeCell ref="C5:C6"/>
  </mergeCells>
  <phoneticPr fontId="16" type="noConversion"/>
  <printOptions horizontalCentered="1"/>
  <pageMargins left="0.37" right="0.37" top="0.56000000000000005" bottom="0.56000000000000005" header="0.48" footer="0.48"/>
  <pageSetup paperSize="9" fitToHeight="100" orientation="landscape" r:id="rId1"/>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9"/>
  <sheetViews>
    <sheetView showZeros="0" workbookViewId="0">
      <pane ySplit="1" topLeftCell="A2" activePane="bottomLeft" state="frozen"/>
      <selection pane="bottomLeft" activeCell="A9" sqref="A9"/>
    </sheetView>
  </sheetViews>
  <sheetFormatPr defaultColWidth="10.44140625" defaultRowHeight="14.25" customHeight="1"/>
  <cols>
    <col min="1" max="6" width="28.109375" customWidth="1"/>
  </cols>
  <sheetData>
    <row r="1" spans="1:6" ht="14.25" customHeight="1">
      <c r="A1" s="1"/>
      <c r="B1" s="1"/>
      <c r="C1" s="1"/>
      <c r="D1" s="1"/>
      <c r="E1" s="1"/>
      <c r="F1" s="1"/>
    </row>
    <row r="2" spans="1:6" ht="14.25" customHeight="1">
      <c r="A2" s="36"/>
      <c r="B2" s="36"/>
      <c r="C2" s="36"/>
      <c r="D2" s="36"/>
      <c r="E2" s="23"/>
      <c r="F2" s="37" t="s">
        <v>153</v>
      </c>
    </row>
    <row r="3" spans="1:6" ht="41.25" customHeight="1">
      <c r="A3" s="136" t="str">
        <f>"2025"&amp;"年一般公共预算“三公”经费支出预算表"</f>
        <v>2025年一般公共预算“三公”经费支出预算表</v>
      </c>
      <c r="B3" s="137"/>
      <c r="C3" s="137"/>
      <c r="D3" s="137"/>
      <c r="E3" s="138"/>
      <c r="F3" s="137"/>
    </row>
    <row r="4" spans="1:6" ht="14.25" customHeight="1">
      <c r="A4" s="139" t="str">
        <f>"单位名称："&amp;"昆明市生态环境工程评估中心（昆明市生态环境保护技术应用中心）"</f>
        <v>单位名称：昆明市生态环境工程评估中心（昆明市生态环境保护技术应用中心）</v>
      </c>
      <c r="B4" s="140"/>
      <c r="D4" s="36"/>
      <c r="E4" s="23"/>
      <c r="F4" s="3" t="s">
        <v>1</v>
      </c>
    </row>
    <row r="5" spans="1:6" ht="27" customHeight="1">
      <c r="A5" s="141" t="s">
        <v>154</v>
      </c>
      <c r="B5" s="141" t="s">
        <v>155</v>
      </c>
      <c r="C5" s="93" t="s">
        <v>156</v>
      </c>
      <c r="D5" s="141"/>
      <c r="E5" s="144"/>
      <c r="F5" s="141" t="s">
        <v>157</v>
      </c>
    </row>
    <row r="6" spans="1:6" ht="28.5" customHeight="1">
      <c r="A6" s="142"/>
      <c r="B6" s="143"/>
      <c r="C6" s="38" t="s">
        <v>57</v>
      </c>
      <c r="D6" s="38" t="s">
        <v>158</v>
      </c>
      <c r="E6" s="38" t="s">
        <v>159</v>
      </c>
      <c r="F6" s="145"/>
    </row>
    <row r="7" spans="1:6" ht="17.25" customHeight="1">
      <c r="A7" s="19" t="s">
        <v>82</v>
      </c>
      <c r="B7" s="19" t="s">
        <v>83</v>
      </c>
      <c r="C7" s="19" t="s">
        <v>84</v>
      </c>
      <c r="D7" s="19" t="s">
        <v>85</v>
      </c>
      <c r="E7" s="19" t="s">
        <v>86</v>
      </c>
      <c r="F7" s="19" t="s">
        <v>87</v>
      </c>
    </row>
    <row r="8" spans="1:6" ht="17.25" customHeight="1">
      <c r="A8" s="7"/>
      <c r="B8" s="7"/>
      <c r="C8" s="7"/>
      <c r="D8" s="7"/>
      <c r="E8" s="7"/>
      <c r="F8" s="7"/>
    </row>
    <row r="9" spans="1:6" ht="14.25" customHeight="1">
      <c r="A9" s="86" t="s">
        <v>453</v>
      </c>
    </row>
  </sheetData>
  <mergeCells count="6">
    <mergeCell ref="A3:F3"/>
    <mergeCell ref="A4:B4"/>
    <mergeCell ref="A5:A6"/>
    <mergeCell ref="B5:B6"/>
    <mergeCell ref="C5:E5"/>
    <mergeCell ref="F5:F6"/>
  </mergeCells>
  <phoneticPr fontId="16"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12"/>
  <sheetViews>
    <sheetView showZeros="0" workbookViewId="0">
      <pane ySplit="1" topLeftCell="A2" activePane="bottomLeft" state="frozen"/>
      <selection pane="bottomLeft" activeCell="A12" sqref="A12"/>
    </sheetView>
  </sheetViews>
  <sheetFormatPr defaultColWidth="9.109375" defaultRowHeight="14.25" customHeight="1"/>
  <cols>
    <col min="1" max="2" width="32.88671875" customWidth="1"/>
    <col min="3" max="3" width="20.6640625" customWidth="1"/>
    <col min="4" max="4" width="31.33203125" customWidth="1"/>
    <col min="5" max="5" width="10.109375" customWidth="1"/>
    <col min="6" max="6" width="17.5546875" customWidth="1"/>
    <col min="7" max="7" width="10.33203125" customWidth="1"/>
    <col min="8" max="8" width="23" customWidth="1"/>
    <col min="9" max="24" width="18.6640625" customWidth="1"/>
  </cols>
  <sheetData>
    <row r="1" spans="1:24" ht="14.25" customHeight="1">
      <c r="A1" s="1"/>
      <c r="B1" s="1"/>
      <c r="C1" s="1"/>
      <c r="D1" s="1"/>
      <c r="E1" s="1"/>
      <c r="F1" s="1"/>
      <c r="G1" s="1"/>
      <c r="H1" s="1"/>
      <c r="I1" s="1"/>
      <c r="J1" s="1"/>
      <c r="K1" s="1"/>
      <c r="L1" s="1"/>
      <c r="M1" s="1"/>
      <c r="N1" s="1"/>
      <c r="O1" s="1"/>
      <c r="P1" s="1"/>
      <c r="Q1" s="1"/>
      <c r="R1" s="1"/>
      <c r="S1" s="1"/>
      <c r="T1" s="1"/>
      <c r="U1" s="1"/>
      <c r="V1" s="1"/>
      <c r="W1" s="1"/>
      <c r="X1" s="1"/>
    </row>
    <row r="2" spans="1:24" ht="13.5" customHeight="1">
      <c r="B2" s="27"/>
      <c r="C2" s="39"/>
      <c r="E2" s="40"/>
      <c r="F2" s="40"/>
      <c r="G2" s="40"/>
      <c r="H2" s="40"/>
      <c r="I2" s="41"/>
      <c r="J2" s="41"/>
      <c r="K2" s="41"/>
      <c r="L2" s="41"/>
      <c r="M2" s="41"/>
      <c r="N2" s="41"/>
      <c r="R2" s="41"/>
      <c r="V2" s="39"/>
      <c r="X2" s="42" t="s">
        <v>160</v>
      </c>
    </row>
    <row r="3" spans="1:24" ht="45.75" customHeight="1">
      <c r="A3" s="146" t="str">
        <f>"2025"&amp;"年部门基本支出预算表"</f>
        <v>2025年部门基本支出预算表</v>
      </c>
      <c r="B3" s="147"/>
      <c r="C3" s="146"/>
      <c r="D3" s="146"/>
      <c r="E3" s="146"/>
      <c r="F3" s="146"/>
      <c r="G3" s="146"/>
      <c r="H3" s="146"/>
      <c r="I3" s="146"/>
      <c r="J3" s="146"/>
      <c r="K3" s="146"/>
      <c r="L3" s="146"/>
      <c r="M3" s="146"/>
      <c r="N3" s="146"/>
      <c r="O3" s="147"/>
      <c r="P3" s="147"/>
      <c r="Q3" s="147"/>
      <c r="R3" s="146"/>
      <c r="S3" s="146"/>
      <c r="T3" s="146"/>
      <c r="U3" s="146"/>
      <c r="V3" s="146"/>
      <c r="W3" s="146"/>
      <c r="X3" s="146"/>
    </row>
    <row r="4" spans="1:24" ht="18.75" customHeight="1">
      <c r="A4" s="148" t="str">
        <f>"单位名称："&amp;"昆明市生态环境工程评估中心（昆明市生态环境保护技术应用中心）"</f>
        <v>单位名称：昆明市生态环境工程评估中心（昆明市生态环境保护技术应用中心）</v>
      </c>
      <c r="B4" s="149"/>
      <c r="C4" s="150"/>
      <c r="D4" s="150"/>
      <c r="E4" s="150"/>
      <c r="F4" s="150"/>
      <c r="G4" s="150"/>
      <c r="H4" s="150"/>
      <c r="I4" s="43"/>
      <c r="J4" s="43"/>
      <c r="K4" s="43"/>
      <c r="L4" s="43"/>
      <c r="M4" s="43"/>
      <c r="N4" s="43"/>
      <c r="O4" s="44"/>
      <c r="P4" s="44"/>
      <c r="Q4" s="44"/>
      <c r="R4" s="43"/>
      <c r="V4" s="39"/>
      <c r="X4" s="42" t="s">
        <v>1</v>
      </c>
    </row>
    <row r="5" spans="1:24" ht="18" customHeight="1">
      <c r="A5" s="151" t="s">
        <v>161</v>
      </c>
      <c r="B5" s="151" t="s">
        <v>162</v>
      </c>
      <c r="C5" s="151" t="s">
        <v>163</v>
      </c>
      <c r="D5" s="151" t="s">
        <v>164</v>
      </c>
      <c r="E5" s="151" t="s">
        <v>165</v>
      </c>
      <c r="F5" s="151" t="s">
        <v>166</v>
      </c>
      <c r="G5" s="151" t="s">
        <v>167</v>
      </c>
      <c r="H5" s="151" t="s">
        <v>168</v>
      </c>
      <c r="I5" s="131" t="s">
        <v>169</v>
      </c>
      <c r="J5" s="156" t="s">
        <v>169</v>
      </c>
      <c r="K5" s="156"/>
      <c r="L5" s="156"/>
      <c r="M5" s="156"/>
      <c r="N5" s="156"/>
      <c r="O5" s="132"/>
      <c r="P5" s="132"/>
      <c r="Q5" s="132"/>
      <c r="R5" s="159" t="s">
        <v>61</v>
      </c>
      <c r="S5" s="156" t="s">
        <v>62</v>
      </c>
      <c r="T5" s="156"/>
      <c r="U5" s="156"/>
      <c r="V5" s="156"/>
      <c r="W5" s="156"/>
      <c r="X5" s="157"/>
    </row>
    <row r="6" spans="1:24" ht="18" customHeight="1">
      <c r="A6" s="152"/>
      <c r="B6" s="153"/>
      <c r="C6" s="155"/>
      <c r="D6" s="152"/>
      <c r="E6" s="152"/>
      <c r="F6" s="152"/>
      <c r="G6" s="152"/>
      <c r="H6" s="152"/>
      <c r="I6" s="134" t="s">
        <v>170</v>
      </c>
      <c r="J6" s="131" t="s">
        <v>58</v>
      </c>
      <c r="K6" s="156"/>
      <c r="L6" s="156"/>
      <c r="M6" s="156"/>
      <c r="N6" s="157"/>
      <c r="O6" s="161" t="s">
        <v>171</v>
      </c>
      <c r="P6" s="132"/>
      <c r="Q6" s="133"/>
      <c r="R6" s="151" t="s">
        <v>61</v>
      </c>
      <c r="S6" s="131" t="s">
        <v>62</v>
      </c>
      <c r="T6" s="159" t="s">
        <v>64</v>
      </c>
      <c r="U6" s="156" t="s">
        <v>62</v>
      </c>
      <c r="V6" s="159" t="s">
        <v>66</v>
      </c>
      <c r="W6" s="159" t="s">
        <v>67</v>
      </c>
      <c r="X6" s="160" t="s">
        <v>68</v>
      </c>
    </row>
    <row r="7" spans="1:24" ht="19.5" customHeight="1">
      <c r="A7" s="153"/>
      <c r="B7" s="153"/>
      <c r="C7" s="153"/>
      <c r="D7" s="153"/>
      <c r="E7" s="153"/>
      <c r="F7" s="153"/>
      <c r="G7" s="153"/>
      <c r="H7" s="153"/>
      <c r="I7" s="153"/>
      <c r="J7" s="162" t="s">
        <v>172</v>
      </c>
      <c r="K7" s="151" t="s">
        <v>173</v>
      </c>
      <c r="L7" s="151" t="s">
        <v>174</v>
      </c>
      <c r="M7" s="151" t="s">
        <v>175</v>
      </c>
      <c r="N7" s="151" t="s">
        <v>176</v>
      </c>
      <c r="O7" s="151" t="s">
        <v>58</v>
      </c>
      <c r="P7" s="151" t="s">
        <v>59</v>
      </c>
      <c r="Q7" s="151" t="s">
        <v>60</v>
      </c>
      <c r="R7" s="153"/>
      <c r="S7" s="151" t="s">
        <v>57</v>
      </c>
      <c r="T7" s="151" t="s">
        <v>64</v>
      </c>
      <c r="U7" s="151" t="s">
        <v>177</v>
      </c>
      <c r="V7" s="151" t="s">
        <v>66</v>
      </c>
      <c r="W7" s="151" t="s">
        <v>67</v>
      </c>
      <c r="X7" s="151" t="s">
        <v>68</v>
      </c>
    </row>
    <row r="8" spans="1:24" ht="37.5" customHeight="1">
      <c r="A8" s="154"/>
      <c r="B8" s="135"/>
      <c r="C8" s="154"/>
      <c r="D8" s="154"/>
      <c r="E8" s="154"/>
      <c r="F8" s="154"/>
      <c r="G8" s="154"/>
      <c r="H8" s="154"/>
      <c r="I8" s="154"/>
      <c r="J8" s="163" t="s">
        <v>57</v>
      </c>
      <c r="K8" s="158" t="s">
        <v>178</v>
      </c>
      <c r="L8" s="158" t="s">
        <v>174</v>
      </c>
      <c r="M8" s="158" t="s">
        <v>175</v>
      </c>
      <c r="N8" s="158" t="s">
        <v>176</v>
      </c>
      <c r="O8" s="158" t="s">
        <v>174</v>
      </c>
      <c r="P8" s="158" t="s">
        <v>175</v>
      </c>
      <c r="Q8" s="158" t="s">
        <v>176</v>
      </c>
      <c r="R8" s="158" t="s">
        <v>61</v>
      </c>
      <c r="S8" s="158" t="s">
        <v>57</v>
      </c>
      <c r="T8" s="158" t="s">
        <v>64</v>
      </c>
      <c r="U8" s="158" t="s">
        <v>177</v>
      </c>
      <c r="V8" s="158" t="s">
        <v>66</v>
      </c>
      <c r="W8" s="158" t="s">
        <v>67</v>
      </c>
      <c r="X8" s="158" t="s">
        <v>68</v>
      </c>
    </row>
    <row r="9" spans="1:24" ht="14.25" customHeight="1">
      <c r="A9" s="47">
        <v>1</v>
      </c>
      <c r="B9" s="47">
        <v>2</v>
      </c>
      <c r="C9" s="47">
        <v>3</v>
      </c>
      <c r="D9" s="47">
        <v>4</v>
      </c>
      <c r="E9" s="47">
        <v>5</v>
      </c>
      <c r="F9" s="47">
        <v>6</v>
      </c>
      <c r="G9" s="47">
        <v>7</v>
      </c>
      <c r="H9" s="47">
        <v>8</v>
      </c>
      <c r="I9" s="47">
        <v>9</v>
      </c>
      <c r="J9" s="47">
        <v>10</v>
      </c>
      <c r="K9" s="47">
        <v>11</v>
      </c>
      <c r="L9" s="47">
        <v>12</v>
      </c>
      <c r="M9" s="47">
        <v>13</v>
      </c>
      <c r="N9" s="47">
        <v>14</v>
      </c>
      <c r="O9" s="47">
        <v>15</v>
      </c>
      <c r="P9" s="47">
        <v>16</v>
      </c>
      <c r="Q9" s="47">
        <v>17</v>
      </c>
      <c r="R9" s="47">
        <v>18</v>
      </c>
      <c r="S9" s="47">
        <v>19</v>
      </c>
      <c r="T9" s="47">
        <v>20</v>
      </c>
      <c r="U9" s="47">
        <v>21</v>
      </c>
      <c r="V9" s="47">
        <v>22</v>
      </c>
      <c r="W9" s="47">
        <v>23</v>
      </c>
      <c r="X9" s="47">
        <v>24</v>
      </c>
    </row>
    <row r="10" spans="1:24" ht="20.25" customHeight="1">
      <c r="A10" s="10"/>
      <c r="B10" s="10"/>
      <c r="C10" s="10"/>
      <c r="D10" s="10"/>
      <c r="E10" s="10"/>
      <c r="F10" s="10"/>
      <c r="G10" s="10"/>
      <c r="H10" s="10"/>
      <c r="I10" s="7"/>
      <c r="J10" s="7"/>
      <c r="K10" s="7"/>
      <c r="L10" s="7"/>
      <c r="M10" s="7"/>
      <c r="N10" s="7"/>
      <c r="O10" s="7"/>
      <c r="P10" s="7"/>
      <c r="Q10" s="7"/>
      <c r="R10" s="7"/>
      <c r="S10" s="7"/>
      <c r="T10" s="7"/>
      <c r="U10" s="7"/>
      <c r="V10" s="7"/>
      <c r="W10" s="7"/>
      <c r="X10" s="7"/>
    </row>
    <row r="11" spans="1:24" ht="17.25" customHeight="1">
      <c r="A11" s="164" t="s">
        <v>152</v>
      </c>
      <c r="B11" s="165"/>
      <c r="C11" s="166"/>
      <c r="D11" s="166"/>
      <c r="E11" s="166"/>
      <c r="F11" s="166"/>
      <c r="G11" s="166"/>
      <c r="H11" s="167"/>
      <c r="I11" s="7"/>
      <c r="J11" s="7"/>
      <c r="K11" s="7"/>
      <c r="L11" s="7"/>
      <c r="M11" s="7"/>
      <c r="N11" s="7"/>
      <c r="O11" s="7"/>
      <c r="P11" s="7"/>
      <c r="Q11" s="7"/>
      <c r="R11" s="7"/>
      <c r="S11" s="7"/>
      <c r="T11" s="7"/>
      <c r="U11" s="7"/>
      <c r="V11" s="7"/>
      <c r="W11" s="7"/>
      <c r="X11" s="7"/>
    </row>
    <row r="12" spans="1:24" ht="14.25" customHeight="1">
      <c r="A12" s="86" t="s">
        <v>454</v>
      </c>
    </row>
  </sheetData>
  <mergeCells count="31">
    <mergeCell ref="A11:H11"/>
    <mergeCell ref="I5:X5"/>
    <mergeCell ref="I6:I8"/>
    <mergeCell ref="K7:K8"/>
    <mergeCell ref="L7:L8"/>
    <mergeCell ref="M7:M8"/>
    <mergeCell ref="N7:N8"/>
    <mergeCell ref="S7:S8"/>
    <mergeCell ref="T7:T8"/>
    <mergeCell ref="U7:U8"/>
    <mergeCell ref="V7:V8"/>
    <mergeCell ref="W7:W8"/>
    <mergeCell ref="X7:X8"/>
    <mergeCell ref="O7:O8"/>
    <mergeCell ref="P7:P8"/>
    <mergeCell ref="A3:X3"/>
    <mergeCell ref="A4:H4"/>
    <mergeCell ref="A5:A8"/>
    <mergeCell ref="C5:C8"/>
    <mergeCell ref="D5:D8"/>
    <mergeCell ref="E5:E8"/>
    <mergeCell ref="F5:F8"/>
    <mergeCell ref="G5:G8"/>
    <mergeCell ref="H5:H8"/>
    <mergeCell ref="J6:N6"/>
    <mergeCell ref="R6:R8"/>
    <mergeCell ref="S6:X6"/>
    <mergeCell ref="Q7:Q8"/>
    <mergeCell ref="O6:Q6"/>
    <mergeCell ref="B5:B8"/>
    <mergeCell ref="J7:J8"/>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32"/>
  <sheetViews>
    <sheetView showZeros="0" topLeftCell="F1" workbookViewId="0">
      <pane ySplit="1" topLeftCell="A11" activePane="bottomLeft" state="frozen"/>
      <selection pane="bottomLeft"/>
    </sheetView>
  </sheetViews>
  <sheetFormatPr defaultColWidth="9.109375" defaultRowHeight="14.25" customHeight="1"/>
  <cols>
    <col min="1" max="1" width="10.33203125" customWidth="1"/>
    <col min="2" max="2" width="13.44140625" customWidth="1"/>
    <col min="3" max="3" width="32.88671875" customWidth="1"/>
    <col min="4" max="4" width="23.88671875" customWidth="1"/>
    <col min="5" max="5" width="11.109375" customWidth="1"/>
    <col min="6" max="6" width="17.6640625" customWidth="1"/>
    <col min="7" max="7" width="9.88671875" customWidth="1"/>
    <col min="8" max="8" width="17.6640625" customWidth="1"/>
    <col min="9" max="13" width="20" customWidth="1"/>
    <col min="14" max="14" width="12.33203125" customWidth="1"/>
    <col min="15" max="15" width="12.6640625" customWidth="1"/>
    <col min="16" max="16" width="11.109375" customWidth="1"/>
    <col min="17" max="21" width="19.88671875" customWidth="1"/>
    <col min="22" max="22" width="20" customWidth="1"/>
    <col min="23" max="23" width="19.8867187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B2" s="27"/>
      <c r="E2" s="48"/>
      <c r="F2" s="48"/>
      <c r="G2" s="48"/>
      <c r="H2" s="48"/>
      <c r="U2" s="27"/>
      <c r="W2" s="4" t="s">
        <v>179</v>
      </c>
    </row>
    <row r="3" spans="1:23" ht="46.5" customHeight="1">
      <c r="A3" s="147" t="str">
        <f>"2025"&amp;"年部门项目支出预算表"</f>
        <v>2025年部门项目支出预算表</v>
      </c>
      <c r="B3" s="147"/>
      <c r="C3" s="147"/>
      <c r="D3" s="147"/>
      <c r="E3" s="147"/>
      <c r="F3" s="147"/>
      <c r="G3" s="147"/>
      <c r="H3" s="147"/>
      <c r="I3" s="147"/>
      <c r="J3" s="147"/>
      <c r="K3" s="147"/>
      <c r="L3" s="147"/>
      <c r="M3" s="147"/>
      <c r="N3" s="147"/>
      <c r="O3" s="147"/>
      <c r="P3" s="147"/>
      <c r="Q3" s="147"/>
      <c r="R3" s="147"/>
      <c r="S3" s="147"/>
      <c r="T3" s="147"/>
      <c r="U3" s="147"/>
      <c r="V3" s="147"/>
      <c r="W3" s="147"/>
    </row>
    <row r="4" spans="1:23" ht="13.5" customHeight="1">
      <c r="A4" s="148" t="str">
        <f>"单位名称："&amp;"昆明市生态环境工程评估中心（昆明市生态环境保护技术应用中心）"</f>
        <v>单位名称：昆明市生态环境工程评估中心（昆明市生态环境保护技术应用中心）</v>
      </c>
      <c r="B4" s="149"/>
      <c r="C4" s="149"/>
      <c r="D4" s="149"/>
      <c r="E4" s="149"/>
      <c r="F4" s="149"/>
      <c r="G4" s="149"/>
      <c r="H4" s="149"/>
      <c r="I4" s="44"/>
      <c r="J4" s="44"/>
      <c r="K4" s="44"/>
      <c r="L4" s="44"/>
      <c r="M4" s="44"/>
      <c r="N4" s="44"/>
      <c r="O4" s="44"/>
      <c r="P4" s="44"/>
      <c r="Q4" s="44"/>
      <c r="U4" s="27"/>
      <c r="W4" s="49" t="s">
        <v>1</v>
      </c>
    </row>
    <row r="5" spans="1:23" ht="21.75" customHeight="1">
      <c r="A5" s="151" t="s">
        <v>180</v>
      </c>
      <c r="B5" s="168" t="s">
        <v>163</v>
      </c>
      <c r="C5" s="151" t="s">
        <v>164</v>
      </c>
      <c r="D5" s="151" t="s">
        <v>181</v>
      </c>
      <c r="E5" s="168" t="s">
        <v>165</v>
      </c>
      <c r="F5" s="168" t="s">
        <v>166</v>
      </c>
      <c r="G5" s="168" t="s">
        <v>182</v>
      </c>
      <c r="H5" s="168" t="s">
        <v>183</v>
      </c>
      <c r="I5" s="173" t="s">
        <v>55</v>
      </c>
      <c r="J5" s="161" t="s">
        <v>184</v>
      </c>
      <c r="K5" s="132"/>
      <c r="L5" s="132"/>
      <c r="M5" s="133"/>
      <c r="N5" s="161" t="s">
        <v>171</v>
      </c>
      <c r="O5" s="132"/>
      <c r="P5" s="133"/>
      <c r="Q5" s="168" t="s">
        <v>61</v>
      </c>
      <c r="R5" s="161" t="s">
        <v>62</v>
      </c>
      <c r="S5" s="132"/>
      <c r="T5" s="132"/>
      <c r="U5" s="132"/>
      <c r="V5" s="132"/>
      <c r="W5" s="133"/>
    </row>
    <row r="6" spans="1:23" ht="21.75" customHeight="1">
      <c r="A6" s="152"/>
      <c r="B6" s="153"/>
      <c r="C6" s="152"/>
      <c r="D6" s="152"/>
      <c r="E6" s="169"/>
      <c r="F6" s="169"/>
      <c r="G6" s="169"/>
      <c r="H6" s="169"/>
      <c r="I6" s="153"/>
      <c r="J6" s="171" t="s">
        <v>58</v>
      </c>
      <c r="K6" s="129"/>
      <c r="L6" s="168" t="s">
        <v>59</v>
      </c>
      <c r="M6" s="168" t="s">
        <v>60</v>
      </c>
      <c r="N6" s="168" t="s">
        <v>58</v>
      </c>
      <c r="O6" s="168" t="s">
        <v>59</v>
      </c>
      <c r="P6" s="168" t="s">
        <v>60</v>
      </c>
      <c r="Q6" s="169"/>
      <c r="R6" s="168" t="s">
        <v>57</v>
      </c>
      <c r="S6" s="168" t="s">
        <v>64</v>
      </c>
      <c r="T6" s="168" t="s">
        <v>177</v>
      </c>
      <c r="U6" s="168" t="s">
        <v>66</v>
      </c>
      <c r="V6" s="168" t="s">
        <v>67</v>
      </c>
      <c r="W6" s="168" t="s">
        <v>68</v>
      </c>
    </row>
    <row r="7" spans="1:23" ht="21" customHeight="1">
      <c r="A7" s="153"/>
      <c r="B7" s="153"/>
      <c r="C7" s="153"/>
      <c r="D7" s="153"/>
      <c r="E7" s="153"/>
      <c r="F7" s="153"/>
      <c r="G7" s="153"/>
      <c r="H7" s="153"/>
      <c r="I7" s="153"/>
      <c r="J7" s="172" t="s">
        <v>57</v>
      </c>
      <c r="K7" s="130"/>
      <c r="L7" s="153"/>
      <c r="M7" s="153"/>
      <c r="N7" s="153"/>
      <c r="O7" s="153"/>
      <c r="P7" s="153"/>
      <c r="Q7" s="153"/>
      <c r="R7" s="153"/>
      <c r="S7" s="153"/>
      <c r="T7" s="153"/>
      <c r="U7" s="153"/>
      <c r="V7" s="153"/>
      <c r="W7" s="153"/>
    </row>
    <row r="8" spans="1:23" ht="39.75" customHeight="1">
      <c r="A8" s="158"/>
      <c r="B8" s="135"/>
      <c r="C8" s="158"/>
      <c r="D8" s="158"/>
      <c r="E8" s="170"/>
      <c r="F8" s="170"/>
      <c r="G8" s="170"/>
      <c r="H8" s="170"/>
      <c r="I8" s="135"/>
      <c r="J8" s="51" t="s">
        <v>57</v>
      </c>
      <c r="K8" s="51" t="s">
        <v>185</v>
      </c>
      <c r="L8" s="170"/>
      <c r="M8" s="170"/>
      <c r="N8" s="170"/>
      <c r="O8" s="170"/>
      <c r="P8" s="170"/>
      <c r="Q8" s="170"/>
      <c r="R8" s="170"/>
      <c r="S8" s="170"/>
      <c r="T8" s="170"/>
      <c r="U8" s="135"/>
      <c r="V8" s="170"/>
      <c r="W8" s="170"/>
    </row>
    <row r="9" spans="1:23" ht="15" customHeight="1">
      <c r="A9" s="52">
        <v>1</v>
      </c>
      <c r="B9" s="52">
        <v>2</v>
      </c>
      <c r="C9" s="52">
        <v>3</v>
      </c>
      <c r="D9" s="52">
        <v>4</v>
      </c>
      <c r="E9" s="52">
        <v>5</v>
      </c>
      <c r="F9" s="52">
        <v>6</v>
      </c>
      <c r="G9" s="52">
        <v>7</v>
      </c>
      <c r="H9" s="52">
        <v>8</v>
      </c>
      <c r="I9" s="52">
        <v>9</v>
      </c>
      <c r="J9" s="52">
        <v>10</v>
      </c>
      <c r="K9" s="52">
        <v>11</v>
      </c>
      <c r="L9" s="47">
        <v>12</v>
      </c>
      <c r="M9" s="47">
        <v>13</v>
      </c>
      <c r="N9" s="47">
        <v>14</v>
      </c>
      <c r="O9" s="47">
        <v>15</v>
      </c>
      <c r="P9" s="47">
        <v>16</v>
      </c>
      <c r="Q9" s="47">
        <v>17</v>
      </c>
      <c r="R9" s="47">
        <v>18</v>
      </c>
      <c r="S9" s="47">
        <v>19</v>
      </c>
      <c r="T9" s="47">
        <v>20</v>
      </c>
      <c r="U9" s="52">
        <v>21</v>
      </c>
      <c r="V9" s="47">
        <v>22</v>
      </c>
      <c r="W9" s="52">
        <v>23</v>
      </c>
    </row>
    <row r="10" spans="1:23" ht="21.75" customHeight="1">
      <c r="A10" s="24" t="s">
        <v>186</v>
      </c>
      <c r="B10" s="24" t="s">
        <v>187</v>
      </c>
      <c r="C10" s="24" t="s">
        <v>188</v>
      </c>
      <c r="D10" s="24" t="s">
        <v>70</v>
      </c>
      <c r="E10" s="24" t="s">
        <v>107</v>
      </c>
      <c r="F10" s="24" t="s">
        <v>106</v>
      </c>
      <c r="G10" s="24" t="s">
        <v>189</v>
      </c>
      <c r="H10" s="24" t="s">
        <v>190</v>
      </c>
      <c r="I10" s="7">
        <v>9000000</v>
      </c>
      <c r="J10" s="7"/>
      <c r="K10" s="7"/>
      <c r="L10" s="7"/>
      <c r="M10" s="7"/>
      <c r="N10" s="7"/>
      <c r="O10" s="7"/>
      <c r="P10" s="7"/>
      <c r="Q10" s="7"/>
      <c r="R10" s="7">
        <v>9000000</v>
      </c>
      <c r="S10" s="7"/>
      <c r="T10" s="7">
        <v>9000000</v>
      </c>
      <c r="U10" s="7"/>
      <c r="V10" s="7"/>
      <c r="W10" s="7"/>
    </row>
    <row r="11" spans="1:23" ht="21.75" customHeight="1">
      <c r="A11" s="24" t="s">
        <v>191</v>
      </c>
      <c r="B11" s="24" t="s">
        <v>192</v>
      </c>
      <c r="C11" s="24" t="s">
        <v>193</v>
      </c>
      <c r="D11" s="24" t="s">
        <v>70</v>
      </c>
      <c r="E11" s="24" t="s">
        <v>101</v>
      </c>
      <c r="F11" s="24" t="s">
        <v>102</v>
      </c>
      <c r="G11" s="24" t="s">
        <v>194</v>
      </c>
      <c r="H11" s="24" t="s">
        <v>195</v>
      </c>
      <c r="I11" s="7">
        <v>2800000</v>
      </c>
      <c r="J11" s="7"/>
      <c r="K11" s="7"/>
      <c r="L11" s="7"/>
      <c r="M11" s="7"/>
      <c r="N11" s="7"/>
      <c r="O11" s="7"/>
      <c r="P11" s="7"/>
      <c r="Q11" s="7"/>
      <c r="R11" s="7">
        <v>2800000</v>
      </c>
      <c r="S11" s="7"/>
      <c r="T11" s="7">
        <v>2800000</v>
      </c>
      <c r="U11" s="7"/>
      <c r="V11" s="7"/>
      <c r="W11" s="7"/>
    </row>
    <row r="12" spans="1:23" ht="21.75" customHeight="1">
      <c r="A12" s="24" t="s">
        <v>113</v>
      </c>
      <c r="B12" s="24" t="s">
        <v>196</v>
      </c>
      <c r="C12" s="24" t="s">
        <v>197</v>
      </c>
      <c r="D12" s="24" t="s">
        <v>70</v>
      </c>
      <c r="E12" s="24" t="s">
        <v>112</v>
      </c>
      <c r="F12" s="24" t="s">
        <v>113</v>
      </c>
      <c r="G12" s="24" t="s">
        <v>198</v>
      </c>
      <c r="H12" s="24" t="s">
        <v>113</v>
      </c>
      <c r="I12" s="7">
        <v>2000000</v>
      </c>
      <c r="J12" s="7"/>
      <c r="K12" s="7"/>
      <c r="L12" s="7"/>
      <c r="M12" s="7"/>
      <c r="N12" s="7"/>
      <c r="O12" s="7"/>
      <c r="P12" s="7"/>
      <c r="Q12" s="7"/>
      <c r="R12" s="7">
        <v>2000000</v>
      </c>
      <c r="S12" s="7"/>
      <c r="T12" s="7">
        <v>2000000</v>
      </c>
      <c r="U12" s="7"/>
      <c r="V12" s="7"/>
      <c r="W12" s="7"/>
    </row>
    <row r="13" spans="1:23" ht="21.75" customHeight="1">
      <c r="A13" s="24" t="s">
        <v>199</v>
      </c>
      <c r="B13" s="24" t="s">
        <v>200</v>
      </c>
      <c r="C13" s="24" t="s">
        <v>201</v>
      </c>
      <c r="D13" s="24" t="s">
        <v>70</v>
      </c>
      <c r="E13" s="24" t="s">
        <v>107</v>
      </c>
      <c r="F13" s="24" t="s">
        <v>106</v>
      </c>
      <c r="G13" s="24" t="s">
        <v>202</v>
      </c>
      <c r="H13" s="24" t="s">
        <v>199</v>
      </c>
      <c r="I13" s="7">
        <v>600000</v>
      </c>
      <c r="J13" s="7"/>
      <c r="K13" s="7"/>
      <c r="L13" s="7"/>
      <c r="M13" s="7"/>
      <c r="N13" s="7"/>
      <c r="O13" s="7"/>
      <c r="P13" s="7"/>
      <c r="Q13" s="7"/>
      <c r="R13" s="7">
        <v>600000</v>
      </c>
      <c r="S13" s="7"/>
      <c r="T13" s="7">
        <v>600000</v>
      </c>
      <c r="U13" s="7"/>
      <c r="V13" s="7"/>
      <c r="W13" s="7"/>
    </row>
    <row r="14" spans="1:23" ht="21.75" customHeight="1">
      <c r="A14" s="24" t="s">
        <v>199</v>
      </c>
      <c r="B14" s="24" t="s">
        <v>203</v>
      </c>
      <c r="C14" s="24" t="s">
        <v>204</v>
      </c>
      <c r="D14" s="24" t="s">
        <v>70</v>
      </c>
      <c r="E14" s="24" t="s">
        <v>107</v>
      </c>
      <c r="F14" s="24" t="s">
        <v>106</v>
      </c>
      <c r="G14" s="24" t="s">
        <v>202</v>
      </c>
      <c r="H14" s="24" t="s">
        <v>199</v>
      </c>
      <c r="I14" s="7">
        <v>600000</v>
      </c>
      <c r="J14" s="7"/>
      <c r="K14" s="7"/>
      <c r="L14" s="7"/>
      <c r="M14" s="7"/>
      <c r="N14" s="7"/>
      <c r="O14" s="7"/>
      <c r="P14" s="7"/>
      <c r="Q14" s="7"/>
      <c r="R14" s="7">
        <v>600000</v>
      </c>
      <c r="S14" s="7"/>
      <c r="T14" s="7">
        <v>600000</v>
      </c>
      <c r="U14" s="7"/>
      <c r="V14" s="7"/>
      <c r="W14" s="7"/>
    </row>
    <row r="15" spans="1:23" ht="21.75" customHeight="1">
      <c r="A15" s="24" t="s">
        <v>205</v>
      </c>
      <c r="B15" s="24" t="s">
        <v>206</v>
      </c>
      <c r="C15" s="24" t="s">
        <v>207</v>
      </c>
      <c r="D15" s="24" t="s">
        <v>70</v>
      </c>
      <c r="E15" s="24" t="s">
        <v>107</v>
      </c>
      <c r="F15" s="24" t="s">
        <v>106</v>
      </c>
      <c r="G15" s="24" t="s">
        <v>208</v>
      </c>
      <c r="H15" s="24" t="s">
        <v>209</v>
      </c>
      <c r="I15" s="7">
        <v>300000</v>
      </c>
      <c r="J15" s="7"/>
      <c r="K15" s="7"/>
      <c r="L15" s="7"/>
      <c r="M15" s="7"/>
      <c r="N15" s="7"/>
      <c r="O15" s="7"/>
      <c r="P15" s="7"/>
      <c r="Q15" s="7"/>
      <c r="R15" s="7">
        <v>300000</v>
      </c>
      <c r="S15" s="7"/>
      <c r="T15" s="7">
        <v>300000</v>
      </c>
      <c r="U15" s="7"/>
      <c r="V15" s="7"/>
      <c r="W15" s="7"/>
    </row>
    <row r="16" spans="1:23" ht="21.75" customHeight="1">
      <c r="A16" s="24" t="s">
        <v>205</v>
      </c>
      <c r="B16" s="24" t="s">
        <v>210</v>
      </c>
      <c r="C16" s="24" t="s">
        <v>211</v>
      </c>
      <c r="D16" s="24" t="s">
        <v>70</v>
      </c>
      <c r="E16" s="24" t="s">
        <v>107</v>
      </c>
      <c r="F16" s="24" t="s">
        <v>106</v>
      </c>
      <c r="G16" s="24" t="s">
        <v>212</v>
      </c>
      <c r="H16" s="24" t="s">
        <v>213</v>
      </c>
      <c r="I16" s="7">
        <v>300000</v>
      </c>
      <c r="J16" s="7"/>
      <c r="K16" s="7"/>
      <c r="L16" s="7"/>
      <c r="M16" s="7"/>
      <c r="N16" s="7"/>
      <c r="O16" s="7"/>
      <c r="P16" s="7"/>
      <c r="Q16" s="7"/>
      <c r="R16" s="7">
        <v>300000</v>
      </c>
      <c r="S16" s="7"/>
      <c r="T16" s="7">
        <v>300000</v>
      </c>
      <c r="U16" s="7"/>
      <c r="V16" s="7"/>
      <c r="W16" s="7"/>
    </row>
    <row r="17" spans="1:23" ht="21.75" customHeight="1">
      <c r="A17" s="24" t="s">
        <v>214</v>
      </c>
      <c r="B17" s="24" t="s">
        <v>215</v>
      </c>
      <c r="C17" s="24" t="s">
        <v>216</v>
      </c>
      <c r="D17" s="24" t="s">
        <v>70</v>
      </c>
      <c r="E17" s="24" t="s">
        <v>107</v>
      </c>
      <c r="F17" s="24" t="s">
        <v>106</v>
      </c>
      <c r="G17" s="24" t="s">
        <v>217</v>
      </c>
      <c r="H17" s="24" t="s">
        <v>218</v>
      </c>
      <c r="I17" s="7">
        <v>500000</v>
      </c>
      <c r="J17" s="7"/>
      <c r="K17" s="7"/>
      <c r="L17" s="7"/>
      <c r="M17" s="7"/>
      <c r="N17" s="7"/>
      <c r="O17" s="7"/>
      <c r="P17" s="7"/>
      <c r="Q17" s="7"/>
      <c r="R17" s="7">
        <v>500000</v>
      </c>
      <c r="S17" s="7"/>
      <c r="T17" s="7">
        <v>500000</v>
      </c>
      <c r="U17" s="7"/>
      <c r="V17" s="7"/>
      <c r="W17" s="7"/>
    </row>
    <row r="18" spans="1:23" ht="21.75" customHeight="1">
      <c r="A18" s="24" t="s">
        <v>214</v>
      </c>
      <c r="B18" s="24" t="s">
        <v>219</v>
      </c>
      <c r="C18" s="24" t="s">
        <v>220</v>
      </c>
      <c r="D18" s="24" t="s">
        <v>70</v>
      </c>
      <c r="E18" s="24" t="s">
        <v>107</v>
      </c>
      <c r="F18" s="24" t="s">
        <v>106</v>
      </c>
      <c r="G18" s="24" t="s">
        <v>221</v>
      </c>
      <c r="H18" s="24" t="s">
        <v>222</v>
      </c>
      <c r="I18" s="7">
        <v>270000</v>
      </c>
      <c r="J18" s="7"/>
      <c r="K18" s="7"/>
      <c r="L18" s="7"/>
      <c r="M18" s="7"/>
      <c r="N18" s="7"/>
      <c r="O18" s="7"/>
      <c r="P18" s="7"/>
      <c r="Q18" s="7"/>
      <c r="R18" s="7">
        <v>270000</v>
      </c>
      <c r="S18" s="7"/>
      <c r="T18" s="7">
        <v>270000</v>
      </c>
      <c r="U18" s="7"/>
      <c r="V18" s="7"/>
      <c r="W18" s="7"/>
    </row>
    <row r="19" spans="1:23" ht="21.75" customHeight="1">
      <c r="A19" s="24" t="s">
        <v>214</v>
      </c>
      <c r="B19" s="24" t="s">
        <v>223</v>
      </c>
      <c r="C19" s="24" t="s">
        <v>224</v>
      </c>
      <c r="D19" s="24" t="s">
        <v>70</v>
      </c>
      <c r="E19" s="24" t="s">
        <v>107</v>
      </c>
      <c r="F19" s="24" t="s">
        <v>106</v>
      </c>
      <c r="G19" s="24" t="s">
        <v>225</v>
      </c>
      <c r="H19" s="24" t="s">
        <v>226</v>
      </c>
      <c r="I19" s="7">
        <v>450000</v>
      </c>
      <c r="J19" s="7"/>
      <c r="K19" s="7"/>
      <c r="L19" s="7"/>
      <c r="M19" s="7"/>
      <c r="N19" s="7"/>
      <c r="O19" s="7"/>
      <c r="P19" s="7"/>
      <c r="Q19" s="7"/>
      <c r="R19" s="7">
        <v>450000</v>
      </c>
      <c r="S19" s="7"/>
      <c r="T19" s="7">
        <v>450000</v>
      </c>
      <c r="U19" s="7"/>
      <c r="V19" s="7"/>
      <c r="W19" s="7"/>
    </row>
    <row r="20" spans="1:23" ht="21.75" customHeight="1">
      <c r="A20" s="24" t="s">
        <v>214</v>
      </c>
      <c r="B20" s="24" t="s">
        <v>227</v>
      </c>
      <c r="C20" s="24" t="s">
        <v>228</v>
      </c>
      <c r="D20" s="24" t="s">
        <v>70</v>
      </c>
      <c r="E20" s="24" t="s">
        <v>107</v>
      </c>
      <c r="F20" s="24" t="s">
        <v>106</v>
      </c>
      <c r="G20" s="24" t="s">
        <v>221</v>
      </c>
      <c r="H20" s="24" t="s">
        <v>222</v>
      </c>
      <c r="I20" s="7">
        <v>200000</v>
      </c>
      <c r="J20" s="7"/>
      <c r="K20" s="7"/>
      <c r="L20" s="7"/>
      <c r="M20" s="7"/>
      <c r="N20" s="7"/>
      <c r="O20" s="7"/>
      <c r="P20" s="7"/>
      <c r="Q20" s="7"/>
      <c r="R20" s="7">
        <v>200000</v>
      </c>
      <c r="S20" s="7"/>
      <c r="T20" s="7">
        <v>200000</v>
      </c>
      <c r="U20" s="7"/>
      <c r="V20" s="7"/>
      <c r="W20" s="7"/>
    </row>
    <row r="21" spans="1:23" ht="21.75" customHeight="1">
      <c r="A21" s="24" t="s">
        <v>229</v>
      </c>
      <c r="B21" s="24" t="s">
        <v>230</v>
      </c>
      <c r="C21" s="24" t="s">
        <v>231</v>
      </c>
      <c r="D21" s="24" t="s">
        <v>70</v>
      </c>
      <c r="E21" s="24" t="s">
        <v>107</v>
      </c>
      <c r="F21" s="24" t="s">
        <v>106</v>
      </c>
      <c r="G21" s="24" t="s">
        <v>232</v>
      </c>
      <c r="H21" s="24" t="s">
        <v>233</v>
      </c>
      <c r="I21" s="7">
        <v>3000000</v>
      </c>
      <c r="J21" s="7"/>
      <c r="K21" s="7"/>
      <c r="L21" s="7"/>
      <c r="M21" s="7"/>
      <c r="N21" s="7"/>
      <c r="O21" s="7"/>
      <c r="P21" s="7"/>
      <c r="Q21" s="7"/>
      <c r="R21" s="7">
        <v>3000000</v>
      </c>
      <c r="S21" s="7"/>
      <c r="T21" s="7">
        <v>3000000</v>
      </c>
      <c r="U21" s="7"/>
      <c r="V21" s="7"/>
      <c r="W21" s="7"/>
    </row>
    <row r="22" spans="1:23" ht="21.75" customHeight="1">
      <c r="A22" s="24" t="s">
        <v>229</v>
      </c>
      <c r="B22" s="24" t="s">
        <v>234</v>
      </c>
      <c r="C22" s="24" t="s">
        <v>235</v>
      </c>
      <c r="D22" s="24" t="s">
        <v>70</v>
      </c>
      <c r="E22" s="24" t="s">
        <v>107</v>
      </c>
      <c r="F22" s="24" t="s">
        <v>106</v>
      </c>
      <c r="G22" s="24" t="s">
        <v>236</v>
      </c>
      <c r="H22" s="24" t="s">
        <v>237</v>
      </c>
      <c r="I22" s="7">
        <v>1500000</v>
      </c>
      <c r="J22" s="7"/>
      <c r="K22" s="7"/>
      <c r="L22" s="7"/>
      <c r="M22" s="7"/>
      <c r="N22" s="7"/>
      <c r="O22" s="7"/>
      <c r="P22" s="7"/>
      <c r="Q22" s="7"/>
      <c r="R22" s="7">
        <v>1500000</v>
      </c>
      <c r="S22" s="7"/>
      <c r="T22" s="7">
        <v>1500000</v>
      </c>
      <c r="U22" s="7"/>
      <c r="V22" s="7"/>
      <c r="W22" s="7"/>
    </row>
    <row r="23" spans="1:23" ht="21.75" customHeight="1">
      <c r="A23" s="24" t="s">
        <v>229</v>
      </c>
      <c r="B23" s="24" t="s">
        <v>238</v>
      </c>
      <c r="C23" s="24" t="s">
        <v>239</v>
      </c>
      <c r="D23" s="24" t="s">
        <v>70</v>
      </c>
      <c r="E23" s="24" t="s">
        <v>107</v>
      </c>
      <c r="F23" s="24" t="s">
        <v>106</v>
      </c>
      <c r="G23" s="24" t="s">
        <v>240</v>
      </c>
      <c r="H23" s="24" t="s">
        <v>241</v>
      </c>
      <c r="I23" s="7">
        <v>9100000</v>
      </c>
      <c r="J23" s="7"/>
      <c r="K23" s="7"/>
      <c r="L23" s="7"/>
      <c r="M23" s="7"/>
      <c r="N23" s="7"/>
      <c r="O23" s="7"/>
      <c r="P23" s="7"/>
      <c r="Q23" s="7"/>
      <c r="R23" s="7">
        <v>9100000</v>
      </c>
      <c r="S23" s="7"/>
      <c r="T23" s="7">
        <v>9100000</v>
      </c>
      <c r="U23" s="7"/>
      <c r="V23" s="7"/>
      <c r="W23" s="7"/>
    </row>
    <row r="24" spans="1:23" ht="21.75" customHeight="1">
      <c r="A24" s="24" t="s">
        <v>229</v>
      </c>
      <c r="B24" s="24" t="s">
        <v>242</v>
      </c>
      <c r="C24" s="24" t="s">
        <v>243</v>
      </c>
      <c r="D24" s="24" t="s">
        <v>70</v>
      </c>
      <c r="E24" s="24" t="s">
        <v>107</v>
      </c>
      <c r="F24" s="24" t="s">
        <v>106</v>
      </c>
      <c r="G24" s="24" t="s">
        <v>244</v>
      </c>
      <c r="H24" s="24" t="s">
        <v>245</v>
      </c>
      <c r="I24" s="7">
        <v>300000</v>
      </c>
      <c r="J24" s="7"/>
      <c r="K24" s="7"/>
      <c r="L24" s="7"/>
      <c r="M24" s="7"/>
      <c r="N24" s="7"/>
      <c r="O24" s="7"/>
      <c r="P24" s="7"/>
      <c r="Q24" s="7"/>
      <c r="R24" s="7">
        <v>300000</v>
      </c>
      <c r="S24" s="7"/>
      <c r="T24" s="7">
        <v>300000</v>
      </c>
      <c r="U24" s="7"/>
      <c r="V24" s="7"/>
      <c r="W24" s="7"/>
    </row>
    <row r="25" spans="1:23" ht="21.75" customHeight="1">
      <c r="A25" s="24" t="s">
        <v>229</v>
      </c>
      <c r="B25" s="24" t="s">
        <v>246</v>
      </c>
      <c r="C25" s="24" t="s">
        <v>247</v>
      </c>
      <c r="D25" s="24" t="s">
        <v>70</v>
      </c>
      <c r="E25" s="24" t="s">
        <v>107</v>
      </c>
      <c r="F25" s="24" t="s">
        <v>106</v>
      </c>
      <c r="G25" s="24" t="s">
        <v>248</v>
      </c>
      <c r="H25" s="24" t="s">
        <v>249</v>
      </c>
      <c r="I25" s="7">
        <v>300000</v>
      </c>
      <c r="J25" s="7"/>
      <c r="K25" s="7"/>
      <c r="L25" s="7"/>
      <c r="M25" s="7"/>
      <c r="N25" s="7"/>
      <c r="O25" s="7"/>
      <c r="P25" s="7"/>
      <c r="Q25" s="7"/>
      <c r="R25" s="7">
        <v>300000</v>
      </c>
      <c r="S25" s="7"/>
      <c r="T25" s="7">
        <v>300000</v>
      </c>
      <c r="U25" s="7"/>
      <c r="V25" s="7"/>
      <c r="W25" s="7"/>
    </row>
    <row r="26" spans="1:23" ht="21.75" customHeight="1">
      <c r="A26" s="24" t="s">
        <v>229</v>
      </c>
      <c r="B26" s="24" t="s">
        <v>250</v>
      </c>
      <c r="C26" s="24" t="s">
        <v>251</v>
      </c>
      <c r="D26" s="24" t="s">
        <v>70</v>
      </c>
      <c r="E26" s="24" t="s">
        <v>107</v>
      </c>
      <c r="F26" s="24" t="s">
        <v>106</v>
      </c>
      <c r="G26" s="24" t="s">
        <v>252</v>
      </c>
      <c r="H26" s="24" t="s">
        <v>253</v>
      </c>
      <c r="I26" s="7">
        <v>510000</v>
      </c>
      <c r="J26" s="7"/>
      <c r="K26" s="7"/>
      <c r="L26" s="7"/>
      <c r="M26" s="7"/>
      <c r="N26" s="7"/>
      <c r="O26" s="7"/>
      <c r="P26" s="7"/>
      <c r="Q26" s="7"/>
      <c r="R26" s="7">
        <v>510000</v>
      </c>
      <c r="S26" s="7"/>
      <c r="T26" s="7">
        <v>510000</v>
      </c>
      <c r="U26" s="7"/>
      <c r="V26" s="7"/>
      <c r="W26" s="7"/>
    </row>
    <row r="27" spans="1:23" ht="21.75" customHeight="1">
      <c r="A27" s="24" t="s">
        <v>229</v>
      </c>
      <c r="B27" s="24" t="s">
        <v>254</v>
      </c>
      <c r="C27" s="24" t="s">
        <v>255</v>
      </c>
      <c r="D27" s="24" t="s">
        <v>70</v>
      </c>
      <c r="E27" s="24" t="s">
        <v>107</v>
      </c>
      <c r="F27" s="24" t="s">
        <v>106</v>
      </c>
      <c r="G27" s="24" t="s">
        <v>256</v>
      </c>
      <c r="H27" s="24" t="s">
        <v>257</v>
      </c>
      <c r="I27" s="7">
        <v>3000000</v>
      </c>
      <c r="J27" s="7"/>
      <c r="K27" s="7"/>
      <c r="L27" s="7"/>
      <c r="M27" s="7"/>
      <c r="N27" s="7"/>
      <c r="O27" s="7"/>
      <c r="P27" s="7"/>
      <c r="Q27" s="7"/>
      <c r="R27" s="7">
        <v>3000000</v>
      </c>
      <c r="S27" s="7"/>
      <c r="T27" s="7">
        <v>3000000</v>
      </c>
      <c r="U27" s="7"/>
      <c r="V27" s="7"/>
      <c r="W27" s="7"/>
    </row>
    <row r="28" spans="1:23" ht="21.75" customHeight="1">
      <c r="A28" s="24" t="s">
        <v>229</v>
      </c>
      <c r="B28" s="24" t="s">
        <v>258</v>
      </c>
      <c r="C28" s="24" t="s">
        <v>259</v>
      </c>
      <c r="D28" s="24" t="s">
        <v>70</v>
      </c>
      <c r="E28" s="24" t="s">
        <v>107</v>
      </c>
      <c r="F28" s="24" t="s">
        <v>106</v>
      </c>
      <c r="G28" s="24" t="s">
        <v>225</v>
      </c>
      <c r="H28" s="24" t="s">
        <v>226</v>
      </c>
      <c r="I28" s="7">
        <v>100000</v>
      </c>
      <c r="J28" s="7"/>
      <c r="K28" s="7"/>
      <c r="L28" s="7"/>
      <c r="M28" s="7"/>
      <c r="N28" s="7"/>
      <c r="O28" s="7"/>
      <c r="P28" s="7"/>
      <c r="Q28" s="7"/>
      <c r="R28" s="7">
        <v>100000</v>
      </c>
      <c r="S28" s="7"/>
      <c r="T28" s="7">
        <v>100000</v>
      </c>
      <c r="U28" s="7"/>
      <c r="V28" s="7"/>
      <c r="W28" s="7"/>
    </row>
    <row r="29" spans="1:23" ht="21.75" customHeight="1">
      <c r="A29" s="24" t="s">
        <v>229</v>
      </c>
      <c r="B29" s="24" t="s">
        <v>260</v>
      </c>
      <c r="C29" s="24" t="s">
        <v>261</v>
      </c>
      <c r="D29" s="24" t="s">
        <v>70</v>
      </c>
      <c r="E29" s="24" t="s">
        <v>107</v>
      </c>
      <c r="F29" s="24" t="s">
        <v>106</v>
      </c>
      <c r="G29" s="24" t="s">
        <v>221</v>
      </c>
      <c r="H29" s="24" t="s">
        <v>222</v>
      </c>
      <c r="I29" s="7">
        <v>300000</v>
      </c>
      <c r="J29" s="7"/>
      <c r="K29" s="7"/>
      <c r="L29" s="7"/>
      <c r="M29" s="7"/>
      <c r="N29" s="7"/>
      <c r="O29" s="7"/>
      <c r="P29" s="7"/>
      <c r="Q29" s="7"/>
      <c r="R29" s="7">
        <v>300000</v>
      </c>
      <c r="S29" s="7"/>
      <c r="T29" s="7">
        <v>300000</v>
      </c>
      <c r="U29" s="7"/>
      <c r="V29" s="7"/>
      <c r="W29" s="7"/>
    </row>
    <row r="30" spans="1:23" ht="21.75" customHeight="1">
      <c r="A30" s="24" t="s">
        <v>229</v>
      </c>
      <c r="B30" s="24" t="s">
        <v>262</v>
      </c>
      <c r="C30" s="24" t="s">
        <v>263</v>
      </c>
      <c r="D30" s="24" t="s">
        <v>70</v>
      </c>
      <c r="E30" s="24" t="s">
        <v>107</v>
      </c>
      <c r="F30" s="24" t="s">
        <v>106</v>
      </c>
      <c r="G30" s="24" t="s">
        <v>264</v>
      </c>
      <c r="H30" s="24" t="s">
        <v>265</v>
      </c>
      <c r="I30" s="7">
        <v>120000</v>
      </c>
      <c r="J30" s="7"/>
      <c r="K30" s="7"/>
      <c r="L30" s="7"/>
      <c r="M30" s="7"/>
      <c r="N30" s="7"/>
      <c r="O30" s="7"/>
      <c r="P30" s="7"/>
      <c r="Q30" s="7"/>
      <c r="R30" s="7">
        <v>120000</v>
      </c>
      <c r="S30" s="7"/>
      <c r="T30" s="7">
        <v>120000</v>
      </c>
      <c r="U30" s="7"/>
      <c r="V30" s="7"/>
      <c r="W30" s="7"/>
    </row>
    <row r="31" spans="1:23" ht="21.75" customHeight="1">
      <c r="A31" s="24" t="s">
        <v>229</v>
      </c>
      <c r="B31" s="24" t="s">
        <v>266</v>
      </c>
      <c r="C31" s="24" t="s">
        <v>267</v>
      </c>
      <c r="D31" s="24" t="s">
        <v>70</v>
      </c>
      <c r="E31" s="24" t="s">
        <v>107</v>
      </c>
      <c r="F31" s="24" t="s">
        <v>106</v>
      </c>
      <c r="G31" s="24" t="s">
        <v>268</v>
      </c>
      <c r="H31" s="24" t="s">
        <v>81</v>
      </c>
      <c r="I31" s="7">
        <v>50000</v>
      </c>
      <c r="J31" s="7"/>
      <c r="K31" s="7"/>
      <c r="L31" s="7"/>
      <c r="M31" s="7"/>
      <c r="N31" s="7"/>
      <c r="O31" s="7"/>
      <c r="P31" s="7"/>
      <c r="Q31" s="7"/>
      <c r="R31" s="7">
        <v>50000</v>
      </c>
      <c r="S31" s="7"/>
      <c r="T31" s="7">
        <v>50000</v>
      </c>
      <c r="U31" s="7"/>
      <c r="V31" s="7"/>
      <c r="W31" s="7"/>
    </row>
    <row r="32" spans="1:23" ht="18.75" customHeight="1">
      <c r="A32" s="164" t="s">
        <v>152</v>
      </c>
      <c r="B32" s="165"/>
      <c r="C32" s="165"/>
      <c r="D32" s="165"/>
      <c r="E32" s="165"/>
      <c r="F32" s="165"/>
      <c r="G32" s="165"/>
      <c r="H32" s="113"/>
      <c r="I32" s="7">
        <v>35300000</v>
      </c>
      <c r="J32" s="7"/>
      <c r="K32" s="7"/>
      <c r="L32" s="7"/>
      <c r="M32" s="7"/>
      <c r="N32" s="7"/>
      <c r="O32" s="7"/>
      <c r="P32" s="7"/>
      <c r="Q32" s="7"/>
      <c r="R32" s="7">
        <v>35300000</v>
      </c>
      <c r="S32" s="7"/>
      <c r="T32" s="7">
        <v>35300000</v>
      </c>
      <c r="U32" s="7"/>
      <c r="V32" s="7"/>
      <c r="W32" s="7"/>
    </row>
  </sheetData>
  <mergeCells count="28">
    <mergeCell ref="A32:H32"/>
    <mergeCell ref="U6:U8"/>
    <mergeCell ref="B5:B8"/>
    <mergeCell ref="J6:K7"/>
    <mergeCell ref="A3:W3"/>
    <mergeCell ref="F5:F8"/>
    <mergeCell ref="A5:A8"/>
    <mergeCell ref="C5:C8"/>
    <mergeCell ref="A4:H4"/>
    <mergeCell ref="D5:D8"/>
    <mergeCell ref="G5:G8"/>
    <mergeCell ref="H5:H8"/>
    <mergeCell ref="I5:I8"/>
    <mergeCell ref="L6:L8"/>
    <mergeCell ref="E5:E8"/>
    <mergeCell ref="M6:M8"/>
    <mergeCell ref="J5:M5"/>
    <mergeCell ref="N5:P5"/>
    <mergeCell ref="N6:N8"/>
    <mergeCell ref="O6:O8"/>
    <mergeCell ref="P6:P8"/>
    <mergeCell ref="Q5:Q8"/>
    <mergeCell ref="R5:W5"/>
    <mergeCell ref="R6:R8"/>
    <mergeCell ref="S6:S8"/>
    <mergeCell ref="T6:T8"/>
    <mergeCell ref="V6:V8"/>
    <mergeCell ref="W6:W8"/>
  </mergeCells>
  <phoneticPr fontId="16"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96"/>
  <sheetViews>
    <sheetView showZeros="0" workbookViewId="0">
      <pane ySplit="1" topLeftCell="A2" activePane="bottomLeft" state="frozen"/>
      <selection pane="bottomLeft"/>
    </sheetView>
  </sheetViews>
  <sheetFormatPr defaultColWidth="9.109375" defaultRowHeight="12" customHeight="1"/>
  <cols>
    <col min="1" max="1" width="34.33203125" customWidth="1"/>
    <col min="2" max="2" width="29" customWidth="1"/>
    <col min="3" max="5" width="23.5546875" customWidth="1"/>
    <col min="6" max="6" width="11.33203125" customWidth="1"/>
    <col min="7" max="7" width="25.109375" customWidth="1"/>
    <col min="8" max="8" width="15.5546875" customWidth="1"/>
    <col min="9" max="9" width="13.44140625" customWidth="1"/>
    <col min="10" max="10" width="18.88671875" customWidth="1"/>
  </cols>
  <sheetData>
    <row r="1" spans="1:10" ht="12" customHeight="1">
      <c r="A1" s="1"/>
      <c r="B1" s="1"/>
      <c r="C1" s="1"/>
      <c r="D1" s="1"/>
      <c r="E1" s="1"/>
      <c r="F1" s="1"/>
      <c r="G1" s="1"/>
      <c r="H1" s="1"/>
      <c r="I1" s="1"/>
      <c r="J1" s="1"/>
    </row>
    <row r="2" spans="1:10" ht="18" customHeight="1">
      <c r="J2" s="42" t="s">
        <v>269</v>
      </c>
    </row>
    <row r="3" spans="1:10" ht="39.75" customHeight="1">
      <c r="A3" s="176" t="str">
        <f>"2025"&amp;"年部门项目支出绩效目标表"</f>
        <v>2025年部门项目支出绩效目标表</v>
      </c>
      <c r="B3" s="147"/>
      <c r="C3" s="147"/>
      <c r="D3" s="147"/>
      <c r="E3" s="147"/>
      <c r="F3" s="146"/>
      <c r="G3" s="147"/>
      <c r="H3" s="146"/>
      <c r="I3" s="146"/>
      <c r="J3" s="147"/>
    </row>
    <row r="4" spans="1:10" ht="17.25" customHeight="1">
      <c r="A4" s="148" t="str">
        <f>"单位名称："&amp;"昆明市生态环境工程评估中心（昆明市生态环境保护技术应用中心）"</f>
        <v>单位名称：昆明市生态环境工程评估中心（昆明市生态环境保护技术应用中心）</v>
      </c>
      <c r="B4" s="88"/>
      <c r="C4" s="88"/>
      <c r="D4" s="88"/>
      <c r="E4" s="88"/>
      <c r="F4" s="88"/>
      <c r="G4" s="88"/>
      <c r="H4" s="88"/>
    </row>
    <row r="5" spans="1:10" ht="44.25" customHeight="1">
      <c r="A5" s="51" t="s">
        <v>164</v>
      </c>
      <c r="B5" s="51" t="s">
        <v>270</v>
      </c>
      <c r="C5" s="51" t="s">
        <v>271</v>
      </c>
      <c r="D5" s="51" t="s">
        <v>272</v>
      </c>
      <c r="E5" s="51" t="s">
        <v>273</v>
      </c>
      <c r="F5" s="53" t="s">
        <v>274</v>
      </c>
      <c r="G5" s="51" t="s">
        <v>275</v>
      </c>
      <c r="H5" s="53" t="s">
        <v>276</v>
      </c>
      <c r="I5" s="53" t="s">
        <v>277</v>
      </c>
      <c r="J5" s="51" t="s">
        <v>278</v>
      </c>
    </row>
    <row r="6" spans="1:10" ht="18.75" customHeight="1">
      <c r="A6" s="54">
        <v>1</v>
      </c>
      <c r="B6" s="54">
        <v>2</v>
      </c>
      <c r="C6" s="54">
        <v>3</v>
      </c>
      <c r="D6" s="54">
        <v>4</v>
      </c>
      <c r="E6" s="54">
        <v>5</v>
      </c>
      <c r="F6" s="47">
        <v>6</v>
      </c>
      <c r="G6" s="54">
        <v>7</v>
      </c>
      <c r="H6" s="47">
        <v>8</v>
      </c>
      <c r="I6" s="47">
        <v>9</v>
      </c>
      <c r="J6" s="54">
        <v>10</v>
      </c>
    </row>
    <row r="7" spans="1:10" ht="42" customHeight="1">
      <c r="A7" s="25" t="s">
        <v>70</v>
      </c>
      <c r="B7" s="24"/>
      <c r="C7" s="24"/>
      <c r="D7" s="24"/>
      <c r="E7" s="55"/>
      <c r="F7" s="14"/>
      <c r="G7" s="55"/>
      <c r="H7" s="14"/>
      <c r="I7" s="14"/>
      <c r="J7" s="55"/>
    </row>
    <row r="8" spans="1:10" ht="42" customHeight="1">
      <c r="A8" s="174" t="s">
        <v>261</v>
      </c>
      <c r="B8" s="175" t="s">
        <v>279</v>
      </c>
      <c r="C8" s="16" t="s">
        <v>280</v>
      </c>
      <c r="D8" s="16" t="s">
        <v>281</v>
      </c>
      <c r="E8" s="25" t="s">
        <v>282</v>
      </c>
      <c r="F8" s="16" t="s">
        <v>283</v>
      </c>
      <c r="G8" s="25" t="s">
        <v>284</v>
      </c>
      <c r="H8" s="16" t="s">
        <v>285</v>
      </c>
      <c r="I8" s="16" t="s">
        <v>286</v>
      </c>
      <c r="J8" s="25" t="s">
        <v>287</v>
      </c>
    </row>
    <row r="9" spans="1:10" ht="42" customHeight="1">
      <c r="A9" s="174" t="s">
        <v>261</v>
      </c>
      <c r="B9" s="175" t="s">
        <v>279</v>
      </c>
      <c r="C9" s="16" t="s">
        <v>280</v>
      </c>
      <c r="D9" s="16" t="s">
        <v>288</v>
      </c>
      <c r="E9" s="25" t="s">
        <v>289</v>
      </c>
      <c r="F9" s="16" t="s">
        <v>283</v>
      </c>
      <c r="G9" s="25" t="s">
        <v>290</v>
      </c>
      <c r="H9" s="16" t="s">
        <v>291</v>
      </c>
      <c r="I9" s="16" t="s">
        <v>286</v>
      </c>
      <c r="J9" s="25" t="s">
        <v>292</v>
      </c>
    </row>
    <row r="10" spans="1:10" ht="42" customHeight="1">
      <c r="A10" s="174" t="s">
        <v>261</v>
      </c>
      <c r="B10" s="175" t="s">
        <v>279</v>
      </c>
      <c r="C10" s="16" t="s">
        <v>293</v>
      </c>
      <c r="D10" s="16" t="s">
        <v>294</v>
      </c>
      <c r="E10" s="25" t="s">
        <v>295</v>
      </c>
      <c r="F10" s="16" t="s">
        <v>283</v>
      </c>
      <c r="G10" s="25" t="s">
        <v>296</v>
      </c>
      <c r="H10" s="16" t="s">
        <v>291</v>
      </c>
      <c r="I10" s="16" t="s">
        <v>286</v>
      </c>
      <c r="J10" s="25" t="s">
        <v>297</v>
      </c>
    </row>
    <row r="11" spans="1:10" ht="42" customHeight="1">
      <c r="A11" s="174" t="s">
        <v>261</v>
      </c>
      <c r="B11" s="175" t="s">
        <v>279</v>
      </c>
      <c r="C11" s="16" t="s">
        <v>298</v>
      </c>
      <c r="D11" s="16" t="s">
        <v>299</v>
      </c>
      <c r="E11" s="25" t="s">
        <v>300</v>
      </c>
      <c r="F11" s="16" t="s">
        <v>283</v>
      </c>
      <c r="G11" s="25" t="s">
        <v>296</v>
      </c>
      <c r="H11" s="16" t="s">
        <v>291</v>
      </c>
      <c r="I11" s="16" t="s">
        <v>286</v>
      </c>
      <c r="J11" s="25" t="s">
        <v>301</v>
      </c>
    </row>
    <row r="12" spans="1:10" ht="42" customHeight="1">
      <c r="A12" s="174" t="s">
        <v>204</v>
      </c>
      <c r="B12" s="175" t="s">
        <v>302</v>
      </c>
      <c r="C12" s="16" t="s">
        <v>280</v>
      </c>
      <c r="D12" s="16" t="s">
        <v>281</v>
      </c>
      <c r="E12" s="25" t="s">
        <v>303</v>
      </c>
      <c r="F12" s="16" t="s">
        <v>283</v>
      </c>
      <c r="G12" s="25" t="s">
        <v>304</v>
      </c>
      <c r="H12" s="16" t="s">
        <v>305</v>
      </c>
      <c r="I12" s="16" t="s">
        <v>286</v>
      </c>
      <c r="J12" s="25" t="s">
        <v>306</v>
      </c>
    </row>
    <row r="13" spans="1:10" ht="42" customHeight="1">
      <c r="A13" s="174" t="s">
        <v>204</v>
      </c>
      <c r="B13" s="175" t="s">
        <v>302</v>
      </c>
      <c r="C13" s="16" t="s">
        <v>280</v>
      </c>
      <c r="D13" s="16" t="s">
        <v>288</v>
      </c>
      <c r="E13" s="25" t="s">
        <v>307</v>
      </c>
      <c r="F13" s="16" t="s">
        <v>283</v>
      </c>
      <c r="G13" s="25" t="s">
        <v>290</v>
      </c>
      <c r="H13" s="16" t="s">
        <v>291</v>
      </c>
      <c r="I13" s="16" t="s">
        <v>286</v>
      </c>
      <c r="J13" s="25" t="s">
        <v>306</v>
      </c>
    </row>
    <row r="14" spans="1:10" ht="42" customHeight="1">
      <c r="A14" s="174" t="s">
        <v>204</v>
      </c>
      <c r="B14" s="175" t="s">
        <v>302</v>
      </c>
      <c r="C14" s="16" t="s">
        <v>293</v>
      </c>
      <c r="D14" s="16" t="s">
        <v>294</v>
      </c>
      <c r="E14" s="25" t="s">
        <v>308</v>
      </c>
      <c r="F14" s="16" t="s">
        <v>283</v>
      </c>
      <c r="G14" s="25" t="s">
        <v>290</v>
      </c>
      <c r="H14" s="16" t="s">
        <v>291</v>
      </c>
      <c r="I14" s="16" t="s">
        <v>286</v>
      </c>
      <c r="J14" s="25" t="s">
        <v>306</v>
      </c>
    </row>
    <row r="15" spans="1:10" ht="42" customHeight="1">
      <c r="A15" s="174" t="s">
        <v>204</v>
      </c>
      <c r="B15" s="175" t="s">
        <v>302</v>
      </c>
      <c r="C15" s="16" t="s">
        <v>298</v>
      </c>
      <c r="D15" s="16" t="s">
        <v>299</v>
      </c>
      <c r="E15" s="25" t="s">
        <v>309</v>
      </c>
      <c r="F15" s="16" t="s">
        <v>310</v>
      </c>
      <c r="G15" s="25" t="s">
        <v>296</v>
      </c>
      <c r="H15" s="16" t="s">
        <v>291</v>
      </c>
      <c r="I15" s="16" t="s">
        <v>286</v>
      </c>
      <c r="J15" s="25" t="s">
        <v>306</v>
      </c>
    </row>
    <row r="16" spans="1:10" ht="42" customHeight="1">
      <c r="A16" s="174" t="s">
        <v>228</v>
      </c>
      <c r="B16" s="175" t="s">
        <v>311</v>
      </c>
      <c r="C16" s="16" t="s">
        <v>280</v>
      </c>
      <c r="D16" s="16" t="s">
        <v>281</v>
      </c>
      <c r="E16" s="25" t="s">
        <v>312</v>
      </c>
      <c r="F16" s="16" t="s">
        <v>283</v>
      </c>
      <c r="G16" s="25" t="s">
        <v>284</v>
      </c>
      <c r="H16" s="16" t="s">
        <v>313</v>
      </c>
      <c r="I16" s="16" t="s">
        <v>286</v>
      </c>
      <c r="J16" s="25" t="s">
        <v>314</v>
      </c>
    </row>
    <row r="17" spans="1:10" ht="42" customHeight="1">
      <c r="A17" s="174" t="s">
        <v>228</v>
      </c>
      <c r="B17" s="175" t="s">
        <v>311</v>
      </c>
      <c r="C17" s="16" t="s">
        <v>280</v>
      </c>
      <c r="D17" s="16" t="s">
        <v>288</v>
      </c>
      <c r="E17" s="25" t="s">
        <v>315</v>
      </c>
      <c r="F17" s="16" t="s">
        <v>283</v>
      </c>
      <c r="G17" s="25" t="s">
        <v>316</v>
      </c>
      <c r="H17" s="16" t="s">
        <v>291</v>
      </c>
      <c r="I17" s="16" t="s">
        <v>286</v>
      </c>
      <c r="J17" s="25" t="s">
        <v>314</v>
      </c>
    </row>
    <row r="18" spans="1:10" ht="42" customHeight="1">
      <c r="A18" s="174" t="s">
        <v>228</v>
      </c>
      <c r="B18" s="175" t="s">
        <v>311</v>
      </c>
      <c r="C18" s="16" t="s">
        <v>293</v>
      </c>
      <c r="D18" s="16" t="s">
        <v>317</v>
      </c>
      <c r="E18" s="25" t="s">
        <v>318</v>
      </c>
      <c r="F18" s="16" t="s">
        <v>283</v>
      </c>
      <c r="G18" s="25" t="s">
        <v>296</v>
      </c>
      <c r="H18" s="16" t="s">
        <v>291</v>
      </c>
      <c r="I18" s="16" t="s">
        <v>286</v>
      </c>
      <c r="J18" s="25" t="s">
        <v>314</v>
      </c>
    </row>
    <row r="19" spans="1:10" ht="42" customHeight="1">
      <c r="A19" s="174" t="s">
        <v>228</v>
      </c>
      <c r="B19" s="175" t="s">
        <v>311</v>
      </c>
      <c r="C19" s="16" t="s">
        <v>298</v>
      </c>
      <c r="D19" s="16" t="s">
        <v>299</v>
      </c>
      <c r="E19" s="25" t="s">
        <v>319</v>
      </c>
      <c r="F19" s="16" t="s">
        <v>283</v>
      </c>
      <c r="G19" s="25" t="s">
        <v>296</v>
      </c>
      <c r="H19" s="16" t="s">
        <v>291</v>
      </c>
      <c r="I19" s="16" t="s">
        <v>286</v>
      </c>
      <c r="J19" s="25" t="s">
        <v>314</v>
      </c>
    </row>
    <row r="20" spans="1:10" ht="42" customHeight="1">
      <c r="A20" s="174" t="s">
        <v>251</v>
      </c>
      <c r="B20" s="175" t="s">
        <v>320</v>
      </c>
      <c r="C20" s="16" t="s">
        <v>280</v>
      </c>
      <c r="D20" s="16" t="s">
        <v>281</v>
      </c>
      <c r="E20" s="25" t="s">
        <v>321</v>
      </c>
      <c r="F20" s="16" t="s">
        <v>310</v>
      </c>
      <c r="G20" s="25" t="s">
        <v>82</v>
      </c>
      <c r="H20" s="16" t="s">
        <v>322</v>
      </c>
      <c r="I20" s="16" t="s">
        <v>286</v>
      </c>
      <c r="J20" s="25" t="s">
        <v>323</v>
      </c>
    </row>
    <row r="21" spans="1:10" ht="42" customHeight="1">
      <c r="A21" s="174" t="s">
        <v>251</v>
      </c>
      <c r="B21" s="175" t="s">
        <v>320</v>
      </c>
      <c r="C21" s="16" t="s">
        <v>293</v>
      </c>
      <c r="D21" s="16" t="s">
        <v>294</v>
      </c>
      <c r="E21" s="25" t="s">
        <v>308</v>
      </c>
      <c r="F21" s="16" t="s">
        <v>283</v>
      </c>
      <c r="G21" s="25" t="s">
        <v>296</v>
      </c>
      <c r="H21" s="16" t="s">
        <v>291</v>
      </c>
      <c r="I21" s="16" t="s">
        <v>286</v>
      </c>
      <c r="J21" s="25" t="s">
        <v>297</v>
      </c>
    </row>
    <row r="22" spans="1:10" ht="42" customHeight="1">
      <c r="A22" s="174" t="s">
        <v>251</v>
      </c>
      <c r="B22" s="175" t="s">
        <v>320</v>
      </c>
      <c r="C22" s="16" t="s">
        <v>298</v>
      </c>
      <c r="D22" s="16" t="s">
        <v>299</v>
      </c>
      <c r="E22" s="25" t="s">
        <v>324</v>
      </c>
      <c r="F22" s="16" t="s">
        <v>283</v>
      </c>
      <c r="G22" s="25" t="s">
        <v>296</v>
      </c>
      <c r="H22" s="16" t="s">
        <v>291</v>
      </c>
      <c r="I22" s="16" t="s">
        <v>286</v>
      </c>
      <c r="J22" s="25" t="s">
        <v>301</v>
      </c>
    </row>
    <row r="23" spans="1:10" ht="42" customHeight="1">
      <c r="A23" s="174" t="s">
        <v>197</v>
      </c>
      <c r="B23" s="175" t="s">
        <v>325</v>
      </c>
      <c r="C23" s="16" t="s">
        <v>280</v>
      </c>
      <c r="D23" s="16" t="s">
        <v>281</v>
      </c>
      <c r="E23" s="25" t="s">
        <v>303</v>
      </c>
      <c r="F23" s="16" t="s">
        <v>283</v>
      </c>
      <c r="G23" s="25" t="s">
        <v>304</v>
      </c>
      <c r="H23" s="16" t="s">
        <v>305</v>
      </c>
      <c r="I23" s="16" t="s">
        <v>286</v>
      </c>
      <c r="J23" s="25" t="s">
        <v>306</v>
      </c>
    </row>
    <row r="24" spans="1:10" ht="42" customHeight="1">
      <c r="A24" s="174" t="s">
        <v>197</v>
      </c>
      <c r="B24" s="175" t="s">
        <v>325</v>
      </c>
      <c r="C24" s="16" t="s">
        <v>280</v>
      </c>
      <c r="D24" s="16" t="s">
        <v>288</v>
      </c>
      <c r="E24" s="25" t="s">
        <v>307</v>
      </c>
      <c r="F24" s="16" t="s">
        <v>283</v>
      </c>
      <c r="G24" s="25" t="s">
        <v>290</v>
      </c>
      <c r="H24" s="16" t="s">
        <v>291</v>
      </c>
      <c r="I24" s="16" t="s">
        <v>286</v>
      </c>
      <c r="J24" s="25" t="s">
        <v>306</v>
      </c>
    </row>
    <row r="25" spans="1:10" ht="42" customHeight="1">
      <c r="A25" s="174" t="s">
        <v>197</v>
      </c>
      <c r="B25" s="175" t="s">
        <v>325</v>
      </c>
      <c r="C25" s="16" t="s">
        <v>293</v>
      </c>
      <c r="D25" s="16" t="s">
        <v>294</v>
      </c>
      <c r="E25" s="25" t="s">
        <v>308</v>
      </c>
      <c r="F25" s="16" t="s">
        <v>283</v>
      </c>
      <c r="G25" s="25" t="s">
        <v>290</v>
      </c>
      <c r="H25" s="16" t="s">
        <v>291</v>
      </c>
      <c r="I25" s="16" t="s">
        <v>286</v>
      </c>
      <c r="J25" s="25" t="s">
        <v>306</v>
      </c>
    </row>
    <row r="26" spans="1:10" ht="42" customHeight="1">
      <c r="A26" s="174" t="s">
        <v>197</v>
      </c>
      <c r="B26" s="175" t="s">
        <v>325</v>
      </c>
      <c r="C26" s="16" t="s">
        <v>298</v>
      </c>
      <c r="D26" s="16" t="s">
        <v>299</v>
      </c>
      <c r="E26" s="25" t="s">
        <v>309</v>
      </c>
      <c r="F26" s="16" t="s">
        <v>310</v>
      </c>
      <c r="G26" s="25" t="s">
        <v>296</v>
      </c>
      <c r="H26" s="16" t="s">
        <v>291</v>
      </c>
      <c r="I26" s="16" t="s">
        <v>326</v>
      </c>
      <c r="J26" s="25" t="s">
        <v>327</v>
      </c>
    </row>
    <row r="27" spans="1:10" ht="42" customHeight="1">
      <c r="A27" s="174" t="s">
        <v>193</v>
      </c>
      <c r="B27" s="175" t="s">
        <v>328</v>
      </c>
      <c r="C27" s="16" t="s">
        <v>280</v>
      </c>
      <c r="D27" s="16" t="s">
        <v>281</v>
      </c>
      <c r="E27" s="25" t="s">
        <v>303</v>
      </c>
      <c r="F27" s="16" t="s">
        <v>283</v>
      </c>
      <c r="G27" s="25" t="s">
        <v>304</v>
      </c>
      <c r="H27" s="16" t="s">
        <v>305</v>
      </c>
      <c r="I27" s="16" t="s">
        <v>286</v>
      </c>
      <c r="J27" s="25" t="s">
        <v>306</v>
      </c>
    </row>
    <row r="28" spans="1:10" ht="42" customHeight="1">
      <c r="A28" s="174" t="s">
        <v>193</v>
      </c>
      <c r="B28" s="175" t="s">
        <v>328</v>
      </c>
      <c r="C28" s="16" t="s">
        <v>280</v>
      </c>
      <c r="D28" s="16" t="s">
        <v>288</v>
      </c>
      <c r="E28" s="25" t="s">
        <v>307</v>
      </c>
      <c r="F28" s="16" t="s">
        <v>283</v>
      </c>
      <c r="G28" s="25" t="s">
        <v>290</v>
      </c>
      <c r="H28" s="16" t="s">
        <v>291</v>
      </c>
      <c r="I28" s="16" t="s">
        <v>286</v>
      </c>
      <c r="J28" s="25" t="s">
        <v>306</v>
      </c>
    </row>
    <row r="29" spans="1:10" ht="42" customHeight="1">
      <c r="A29" s="174" t="s">
        <v>193</v>
      </c>
      <c r="B29" s="175" t="s">
        <v>328</v>
      </c>
      <c r="C29" s="16" t="s">
        <v>293</v>
      </c>
      <c r="D29" s="16" t="s">
        <v>294</v>
      </c>
      <c r="E29" s="25" t="s">
        <v>308</v>
      </c>
      <c r="F29" s="16" t="s">
        <v>283</v>
      </c>
      <c r="G29" s="25" t="s">
        <v>290</v>
      </c>
      <c r="H29" s="16" t="s">
        <v>291</v>
      </c>
      <c r="I29" s="16" t="s">
        <v>286</v>
      </c>
      <c r="J29" s="25" t="s">
        <v>306</v>
      </c>
    </row>
    <row r="30" spans="1:10" ht="42" customHeight="1">
      <c r="A30" s="174" t="s">
        <v>193</v>
      </c>
      <c r="B30" s="175" t="s">
        <v>328</v>
      </c>
      <c r="C30" s="16" t="s">
        <v>298</v>
      </c>
      <c r="D30" s="16" t="s">
        <v>299</v>
      </c>
      <c r="E30" s="25" t="s">
        <v>309</v>
      </c>
      <c r="F30" s="16" t="s">
        <v>283</v>
      </c>
      <c r="G30" s="25" t="s">
        <v>296</v>
      </c>
      <c r="H30" s="16" t="s">
        <v>291</v>
      </c>
      <c r="I30" s="16" t="s">
        <v>286</v>
      </c>
      <c r="J30" s="25" t="s">
        <v>327</v>
      </c>
    </row>
    <row r="31" spans="1:10" ht="42" customHeight="1">
      <c r="A31" s="174" t="s">
        <v>243</v>
      </c>
      <c r="B31" s="175" t="s">
        <v>279</v>
      </c>
      <c r="C31" s="16" t="s">
        <v>280</v>
      </c>
      <c r="D31" s="16" t="s">
        <v>281</v>
      </c>
      <c r="E31" s="25" t="s">
        <v>329</v>
      </c>
      <c r="F31" s="16" t="s">
        <v>283</v>
      </c>
      <c r="G31" s="25" t="s">
        <v>82</v>
      </c>
      <c r="H31" s="16" t="s">
        <v>330</v>
      </c>
      <c r="I31" s="16" t="s">
        <v>286</v>
      </c>
      <c r="J31" s="25" t="s">
        <v>331</v>
      </c>
    </row>
    <row r="32" spans="1:10" ht="42" customHeight="1">
      <c r="A32" s="174" t="s">
        <v>243</v>
      </c>
      <c r="B32" s="175" t="s">
        <v>279</v>
      </c>
      <c r="C32" s="16" t="s">
        <v>280</v>
      </c>
      <c r="D32" s="16" t="s">
        <v>288</v>
      </c>
      <c r="E32" s="25" t="s">
        <v>332</v>
      </c>
      <c r="F32" s="16" t="s">
        <v>283</v>
      </c>
      <c r="G32" s="25" t="s">
        <v>290</v>
      </c>
      <c r="H32" s="16" t="s">
        <v>291</v>
      </c>
      <c r="I32" s="16" t="s">
        <v>286</v>
      </c>
      <c r="J32" s="25" t="s">
        <v>333</v>
      </c>
    </row>
    <row r="33" spans="1:10" ht="42" customHeight="1">
      <c r="A33" s="174" t="s">
        <v>243</v>
      </c>
      <c r="B33" s="175" t="s">
        <v>279</v>
      </c>
      <c r="C33" s="16" t="s">
        <v>280</v>
      </c>
      <c r="D33" s="16" t="s">
        <v>288</v>
      </c>
      <c r="E33" s="25" t="s">
        <v>334</v>
      </c>
      <c r="F33" s="16" t="s">
        <v>283</v>
      </c>
      <c r="G33" s="25" t="s">
        <v>335</v>
      </c>
      <c r="H33" s="16" t="s">
        <v>291</v>
      </c>
      <c r="I33" s="16" t="s">
        <v>286</v>
      </c>
      <c r="J33" s="25" t="s">
        <v>336</v>
      </c>
    </row>
    <row r="34" spans="1:10" ht="42" customHeight="1">
      <c r="A34" s="174" t="s">
        <v>243</v>
      </c>
      <c r="B34" s="175" t="s">
        <v>279</v>
      </c>
      <c r="C34" s="16" t="s">
        <v>293</v>
      </c>
      <c r="D34" s="16" t="s">
        <v>294</v>
      </c>
      <c r="E34" s="25" t="s">
        <v>337</v>
      </c>
      <c r="F34" s="16" t="s">
        <v>283</v>
      </c>
      <c r="G34" s="25" t="s">
        <v>290</v>
      </c>
      <c r="H34" s="16" t="s">
        <v>291</v>
      </c>
      <c r="I34" s="16" t="s">
        <v>286</v>
      </c>
      <c r="J34" s="25" t="s">
        <v>338</v>
      </c>
    </row>
    <row r="35" spans="1:10" ht="42" customHeight="1">
      <c r="A35" s="174" t="s">
        <v>243</v>
      </c>
      <c r="B35" s="175" t="s">
        <v>279</v>
      </c>
      <c r="C35" s="16" t="s">
        <v>298</v>
      </c>
      <c r="D35" s="16" t="s">
        <v>299</v>
      </c>
      <c r="E35" s="25" t="s">
        <v>339</v>
      </c>
      <c r="F35" s="16" t="s">
        <v>310</v>
      </c>
      <c r="G35" s="25" t="s">
        <v>296</v>
      </c>
      <c r="H35" s="16" t="s">
        <v>291</v>
      </c>
      <c r="I35" s="16" t="s">
        <v>326</v>
      </c>
      <c r="J35" s="25" t="s">
        <v>340</v>
      </c>
    </row>
    <row r="36" spans="1:10" ht="42" customHeight="1">
      <c r="A36" s="174" t="s">
        <v>201</v>
      </c>
      <c r="B36" s="175" t="s">
        <v>341</v>
      </c>
      <c r="C36" s="16" t="s">
        <v>280</v>
      </c>
      <c r="D36" s="16" t="s">
        <v>281</v>
      </c>
      <c r="E36" s="25" t="s">
        <v>303</v>
      </c>
      <c r="F36" s="16" t="s">
        <v>283</v>
      </c>
      <c r="G36" s="25" t="s">
        <v>304</v>
      </c>
      <c r="H36" s="16" t="s">
        <v>305</v>
      </c>
      <c r="I36" s="16" t="s">
        <v>286</v>
      </c>
      <c r="J36" s="25" t="s">
        <v>306</v>
      </c>
    </row>
    <row r="37" spans="1:10" ht="42" customHeight="1">
      <c r="A37" s="174" t="s">
        <v>201</v>
      </c>
      <c r="B37" s="175" t="s">
        <v>341</v>
      </c>
      <c r="C37" s="16" t="s">
        <v>280</v>
      </c>
      <c r="D37" s="16" t="s">
        <v>288</v>
      </c>
      <c r="E37" s="25" t="s">
        <v>307</v>
      </c>
      <c r="F37" s="16" t="s">
        <v>283</v>
      </c>
      <c r="G37" s="25" t="s">
        <v>290</v>
      </c>
      <c r="H37" s="16" t="s">
        <v>291</v>
      </c>
      <c r="I37" s="16" t="s">
        <v>286</v>
      </c>
      <c r="J37" s="25" t="s">
        <v>306</v>
      </c>
    </row>
    <row r="38" spans="1:10" ht="42" customHeight="1">
      <c r="A38" s="174" t="s">
        <v>201</v>
      </c>
      <c r="B38" s="175" t="s">
        <v>341</v>
      </c>
      <c r="C38" s="16" t="s">
        <v>293</v>
      </c>
      <c r="D38" s="16" t="s">
        <v>294</v>
      </c>
      <c r="E38" s="25" t="s">
        <v>308</v>
      </c>
      <c r="F38" s="16" t="s">
        <v>283</v>
      </c>
      <c r="G38" s="25" t="s">
        <v>290</v>
      </c>
      <c r="H38" s="16" t="s">
        <v>291</v>
      </c>
      <c r="I38" s="16" t="s">
        <v>286</v>
      </c>
      <c r="J38" s="25" t="s">
        <v>306</v>
      </c>
    </row>
    <row r="39" spans="1:10" ht="42" customHeight="1">
      <c r="A39" s="174" t="s">
        <v>201</v>
      </c>
      <c r="B39" s="175" t="s">
        <v>341</v>
      </c>
      <c r="C39" s="16" t="s">
        <v>298</v>
      </c>
      <c r="D39" s="16" t="s">
        <v>299</v>
      </c>
      <c r="E39" s="25" t="s">
        <v>309</v>
      </c>
      <c r="F39" s="16" t="s">
        <v>310</v>
      </c>
      <c r="G39" s="25" t="s">
        <v>296</v>
      </c>
      <c r="H39" s="16" t="s">
        <v>291</v>
      </c>
      <c r="I39" s="16" t="s">
        <v>286</v>
      </c>
      <c r="J39" s="25" t="s">
        <v>306</v>
      </c>
    </row>
    <row r="40" spans="1:10" ht="42" customHeight="1">
      <c r="A40" s="174" t="s">
        <v>216</v>
      </c>
      <c r="B40" s="175" t="s">
        <v>342</v>
      </c>
      <c r="C40" s="16" t="s">
        <v>280</v>
      </c>
      <c r="D40" s="16" t="s">
        <v>281</v>
      </c>
      <c r="E40" s="25" t="s">
        <v>343</v>
      </c>
      <c r="F40" s="16" t="s">
        <v>283</v>
      </c>
      <c r="G40" s="25" t="s">
        <v>335</v>
      </c>
      <c r="H40" s="16" t="s">
        <v>344</v>
      </c>
      <c r="I40" s="16" t="s">
        <v>286</v>
      </c>
      <c r="J40" s="25" t="s">
        <v>343</v>
      </c>
    </row>
    <row r="41" spans="1:10" ht="42" customHeight="1">
      <c r="A41" s="174" t="s">
        <v>216</v>
      </c>
      <c r="B41" s="175" t="s">
        <v>342</v>
      </c>
      <c r="C41" s="16" t="s">
        <v>280</v>
      </c>
      <c r="D41" s="16" t="s">
        <v>288</v>
      </c>
      <c r="E41" s="25" t="s">
        <v>345</v>
      </c>
      <c r="F41" s="16" t="s">
        <v>283</v>
      </c>
      <c r="G41" s="25" t="s">
        <v>346</v>
      </c>
      <c r="H41" s="16" t="s">
        <v>291</v>
      </c>
      <c r="I41" s="16" t="s">
        <v>286</v>
      </c>
      <c r="J41" s="25" t="s">
        <v>345</v>
      </c>
    </row>
    <row r="42" spans="1:10" ht="42" customHeight="1">
      <c r="A42" s="174" t="s">
        <v>216</v>
      </c>
      <c r="B42" s="175" t="s">
        <v>342</v>
      </c>
      <c r="C42" s="16" t="s">
        <v>293</v>
      </c>
      <c r="D42" s="16" t="s">
        <v>317</v>
      </c>
      <c r="E42" s="25" t="s">
        <v>347</v>
      </c>
      <c r="F42" s="16" t="s">
        <v>283</v>
      </c>
      <c r="G42" s="25" t="s">
        <v>348</v>
      </c>
      <c r="H42" s="16" t="s">
        <v>291</v>
      </c>
      <c r="I42" s="16" t="s">
        <v>286</v>
      </c>
      <c r="J42" s="25" t="s">
        <v>349</v>
      </c>
    </row>
    <row r="43" spans="1:10" ht="42" customHeight="1">
      <c r="A43" s="174" t="s">
        <v>216</v>
      </c>
      <c r="B43" s="175" t="s">
        <v>342</v>
      </c>
      <c r="C43" s="16" t="s">
        <v>298</v>
      </c>
      <c r="D43" s="16" t="s">
        <v>299</v>
      </c>
      <c r="E43" s="25" t="s">
        <v>309</v>
      </c>
      <c r="F43" s="16" t="s">
        <v>283</v>
      </c>
      <c r="G43" s="25" t="s">
        <v>296</v>
      </c>
      <c r="H43" s="16" t="s">
        <v>291</v>
      </c>
      <c r="I43" s="16" t="s">
        <v>286</v>
      </c>
      <c r="J43" s="25" t="s">
        <v>309</v>
      </c>
    </row>
    <row r="44" spans="1:10" ht="42" customHeight="1">
      <c r="A44" s="174" t="s">
        <v>259</v>
      </c>
      <c r="B44" s="175" t="s">
        <v>320</v>
      </c>
      <c r="C44" s="16" t="s">
        <v>280</v>
      </c>
      <c r="D44" s="16" t="s">
        <v>281</v>
      </c>
      <c r="E44" s="25" t="s">
        <v>350</v>
      </c>
      <c r="F44" s="16" t="s">
        <v>283</v>
      </c>
      <c r="G44" s="25" t="s">
        <v>290</v>
      </c>
      <c r="H44" s="16" t="s">
        <v>285</v>
      </c>
      <c r="I44" s="16" t="s">
        <v>286</v>
      </c>
      <c r="J44" s="25" t="s">
        <v>351</v>
      </c>
    </row>
    <row r="45" spans="1:10" ht="42" customHeight="1">
      <c r="A45" s="174" t="s">
        <v>259</v>
      </c>
      <c r="B45" s="175" t="s">
        <v>320</v>
      </c>
      <c r="C45" s="16" t="s">
        <v>280</v>
      </c>
      <c r="D45" s="16" t="s">
        <v>288</v>
      </c>
      <c r="E45" s="25" t="s">
        <v>352</v>
      </c>
      <c r="F45" s="16" t="s">
        <v>283</v>
      </c>
      <c r="G45" s="25" t="s">
        <v>290</v>
      </c>
      <c r="H45" s="16" t="s">
        <v>291</v>
      </c>
      <c r="I45" s="16" t="s">
        <v>286</v>
      </c>
      <c r="J45" s="25" t="s">
        <v>351</v>
      </c>
    </row>
    <row r="46" spans="1:10" ht="42" customHeight="1">
      <c r="A46" s="174" t="s">
        <v>259</v>
      </c>
      <c r="B46" s="175" t="s">
        <v>320</v>
      </c>
      <c r="C46" s="16" t="s">
        <v>293</v>
      </c>
      <c r="D46" s="16" t="s">
        <v>294</v>
      </c>
      <c r="E46" s="25" t="s">
        <v>353</v>
      </c>
      <c r="F46" s="16" t="s">
        <v>283</v>
      </c>
      <c r="G46" s="25" t="s">
        <v>290</v>
      </c>
      <c r="H46" s="16" t="s">
        <v>291</v>
      </c>
      <c r="I46" s="16" t="s">
        <v>286</v>
      </c>
      <c r="J46" s="25" t="s">
        <v>354</v>
      </c>
    </row>
    <row r="47" spans="1:10" ht="42" customHeight="1">
      <c r="A47" s="174" t="s">
        <v>259</v>
      </c>
      <c r="B47" s="175" t="s">
        <v>320</v>
      </c>
      <c r="C47" s="16" t="s">
        <v>298</v>
      </c>
      <c r="D47" s="16" t="s">
        <v>299</v>
      </c>
      <c r="E47" s="25" t="s">
        <v>299</v>
      </c>
      <c r="F47" s="16" t="s">
        <v>283</v>
      </c>
      <c r="G47" s="25" t="s">
        <v>296</v>
      </c>
      <c r="H47" s="16" t="s">
        <v>291</v>
      </c>
      <c r="I47" s="16" t="s">
        <v>286</v>
      </c>
      <c r="J47" s="25" t="s">
        <v>309</v>
      </c>
    </row>
    <row r="48" spans="1:10" ht="42" customHeight="1">
      <c r="A48" s="174" t="s">
        <v>239</v>
      </c>
      <c r="B48" s="175" t="s">
        <v>355</v>
      </c>
      <c r="C48" s="16" t="s">
        <v>280</v>
      </c>
      <c r="D48" s="16" t="s">
        <v>281</v>
      </c>
      <c r="E48" s="25" t="s">
        <v>303</v>
      </c>
      <c r="F48" s="16" t="s">
        <v>283</v>
      </c>
      <c r="G48" s="25" t="s">
        <v>304</v>
      </c>
      <c r="H48" s="16" t="s">
        <v>305</v>
      </c>
      <c r="I48" s="16" t="s">
        <v>286</v>
      </c>
      <c r="J48" s="25" t="s">
        <v>356</v>
      </c>
    </row>
    <row r="49" spans="1:10" ht="42" customHeight="1">
      <c r="A49" s="174" t="s">
        <v>239</v>
      </c>
      <c r="B49" s="175" t="s">
        <v>355</v>
      </c>
      <c r="C49" s="16" t="s">
        <v>280</v>
      </c>
      <c r="D49" s="16" t="s">
        <v>288</v>
      </c>
      <c r="E49" s="25" t="s">
        <v>307</v>
      </c>
      <c r="F49" s="16" t="s">
        <v>283</v>
      </c>
      <c r="G49" s="25" t="s">
        <v>290</v>
      </c>
      <c r="H49" s="16" t="s">
        <v>291</v>
      </c>
      <c r="I49" s="16" t="s">
        <v>286</v>
      </c>
      <c r="J49" s="25" t="s">
        <v>356</v>
      </c>
    </row>
    <row r="50" spans="1:10" ht="42" customHeight="1">
      <c r="A50" s="174" t="s">
        <v>239</v>
      </c>
      <c r="B50" s="175" t="s">
        <v>355</v>
      </c>
      <c r="C50" s="16" t="s">
        <v>293</v>
      </c>
      <c r="D50" s="16" t="s">
        <v>294</v>
      </c>
      <c r="E50" s="25" t="s">
        <v>308</v>
      </c>
      <c r="F50" s="16" t="s">
        <v>283</v>
      </c>
      <c r="G50" s="25" t="s">
        <v>290</v>
      </c>
      <c r="H50" s="16" t="s">
        <v>291</v>
      </c>
      <c r="I50" s="16" t="s">
        <v>286</v>
      </c>
      <c r="J50" s="25" t="s">
        <v>356</v>
      </c>
    </row>
    <row r="51" spans="1:10" ht="42" customHeight="1">
      <c r="A51" s="174" t="s">
        <v>239</v>
      </c>
      <c r="B51" s="175" t="s">
        <v>355</v>
      </c>
      <c r="C51" s="16" t="s">
        <v>298</v>
      </c>
      <c r="D51" s="16" t="s">
        <v>299</v>
      </c>
      <c r="E51" s="25" t="s">
        <v>309</v>
      </c>
      <c r="F51" s="16" t="s">
        <v>283</v>
      </c>
      <c r="G51" s="25" t="s">
        <v>296</v>
      </c>
      <c r="H51" s="16" t="s">
        <v>291</v>
      </c>
      <c r="I51" s="16" t="s">
        <v>286</v>
      </c>
      <c r="J51" s="25" t="s">
        <v>327</v>
      </c>
    </row>
    <row r="52" spans="1:10" ht="42" customHeight="1">
      <c r="A52" s="174" t="s">
        <v>224</v>
      </c>
      <c r="B52" s="175" t="s">
        <v>357</v>
      </c>
      <c r="C52" s="16" t="s">
        <v>280</v>
      </c>
      <c r="D52" s="16" t="s">
        <v>281</v>
      </c>
      <c r="E52" s="25" t="s">
        <v>358</v>
      </c>
      <c r="F52" s="16" t="s">
        <v>283</v>
      </c>
      <c r="G52" s="25" t="s">
        <v>83</v>
      </c>
      <c r="H52" s="16" t="s">
        <v>313</v>
      </c>
      <c r="I52" s="16" t="s">
        <v>286</v>
      </c>
      <c r="J52" s="25" t="s">
        <v>359</v>
      </c>
    </row>
    <row r="53" spans="1:10" ht="42" customHeight="1">
      <c r="A53" s="174" t="s">
        <v>224</v>
      </c>
      <c r="B53" s="175" t="s">
        <v>357</v>
      </c>
      <c r="C53" s="16" t="s">
        <v>280</v>
      </c>
      <c r="D53" s="16" t="s">
        <v>281</v>
      </c>
      <c r="E53" s="25" t="s">
        <v>360</v>
      </c>
      <c r="F53" s="16" t="s">
        <v>283</v>
      </c>
      <c r="G53" s="25" t="s">
        <v>96</v>
      </c>
      <c r="H53" s="16" t="s">
        <v>361</v>
      </c>
      <c r="I53" s="16" t="s">
        <v>286</v>
      </c>
      <c r="J53" s="25" t="s">
        <v>359</v>
      </c>
    </row>
    <row r="54" spans="1:10" ht="42" customHeight="1">
      <c r="A54" s="174" t="s">
        <v>224</v>
      </c>
      <c r="B54" s="175" t="s">
        <v>357</v>
      </c>
      <c r="C54" s="16" t="s">
        <v>280</v>
      </c>
      <c r="D54" s="16" t="s">
        <v>288</v>
      </c>
      <c r="E54" s="25" t="s">
        <v>362</v>
      </c>
      <c r="F54" s="16" t="s">
        <v>283</v>
      </c>
      <c r="G54" s="25" t="s">
        <v>335</v>
      </c>
      <c r="H54" s="16" t="s">
        <v>291</v>
      </c>
      <c r="I54" s="16" t="s">
        <v>286</v>
      </c>
      <c r="J54" s="25" t="s">
        <v>359</v>
      </c>
    </row>
    <row r="55" spans="1:10" ht="42" customHeight="1">
      <c r="A55" s="174" t="s">
        <v>224</v>
      </c>
      <c r="B55" s="175" t="s">
        <v>357</v>
      </c>
      <c r="C55" s="16" t="s">
        <v>293</v>
      </c>
      <c r="D55" s="16" t="s">
        <v>317</v>
      </c>
      <c r="E55" s="25" t="s">
        <v>363</v>
      </c>
      <c r="F55" s="16" t="s">
        <v>283</v>
      </c>
      <c r="G55" s="25" t="s">
        <v>335</v>
      </c>
      <c r="H55" s="16" t="s">
        <v>291</v>
      </c>
      <c r="I55" s="16" t="s">
        <v>286</v>
      </c>
      <c r="J55" s="25" t="s">
        <v>359</v>
      </c>
    </row>
    <row r="56" spans="1:10" ht="42" customHeight="1">
      <c r="A56" s="174" t="s">
        <v>224</v>
      </c>
      <c r="B56" s="175" t="s">
        <v>357</v>
      </c>
      <c r="C56" s="16" t="s">
        <v>298</v>
      </c>
      <c r="D56" s="16" t="s">
        <v>299</v>
      </c>
      <c r="E56" s="25" t="s">
        <v>364</v>
      </c>
      <c r="F56" s="16" t="s">
        <v>283</v>
      </c>
      <c r="G56" s="25" t="s">
        <v>296</v>
      </c>
      <c r="H56" s="16" t="s">
        <v>291</v>
      </c>
      <c r="I56" s="16" t="s">
        <v>286</v>
      </c>
      <c r="J56" s="25" t="s">
        <v>359</v>
      </c>
    </row>
    <row r="57" spans="1:10" ht="42" customHeight="1">
      <c r="A57" s="174" t="s">
        <v>188</v>
      </c>
      <c r="B57" s="175" t="s">
        <v>365</v>
      </c>
      <c r="C57" s="16" t="s">
        <v>280</v>
      </c>
      <c r="D57" s="16" t="s">
        <v>281</v>
      </c>
      <c r="E57" s="25" t="s">
        <v>303</v>
      </c>
      <c r="F57" s="16" t="s">
        <v>283</v>
      </c>
      <c r="G57" s="25" t="s">
        <v>304</v>
      </c>
      <c r="H57" s="16" t="s">
        <v>305</v>
      </c>
      <c r="I57" s="16" t="s">
        <v>286</v>
      </c>
      <c r="J57" s="25" t="s">
        <v>306</v>
      </c>
    </row>
    <row r="58" spans="1:10" ht="42" customHeight="1">
      <c r="A58" s="174" t="s">
        <v>188</v>
      </c>
      <c r="B58" s="175" t="s">
        <v>365</v>
      </c>
      <c r="C58" s="16" t="s">
        <v>280</v>
      </c>
      <c r="D58" s="16" t="s">
        <v>288</v>
      </c>
      <c r="E58" s="25" t="s">
        <v>307</v>
      </c>
      <c r="F58" s="16" t="s">
        <v>283</v>
      </c>
      <c r="G58" s="25" t="s">
        <v>290</v>
      </c>
      <c r="H58" s="16" t="s">
        <v>291</v>
      </c>
      <c r="I58" s="16" t="s">
        <v>286</v>
      </c>
      <c r="J58" s="25" t="s">
        <v>306</v>
      </c>
    </row>
    <row r="59" spans="1:10" ht="42" customHeight="1">
      <c r="A59" s="174" t="s">
        <v>188</v>
      </c>
      <c r="B59" s="175" t="s">
        <v>365</v>
      </c>
      <c r="C59" s="16" t="s">
        <v>293</v>
      </c>
      <c r="D59" s="16" t="s">
        <v>294</v>
      </c>
      <c r="E59" s="25" t="s">
        <v>308</v>
      </c>
      <c r="F59" s="16" t="s">
        <v>283</v>
      </c>
      <c r="G59" s="25" t="s">
        <v>290</v>
      </c>
      <c r="H59" s="16" t="s">
        <v>291</v>
      </c>
      <c r="I59" s="16" t="s">
        <v>286</v>
      </c>
      <c r="J59" s="25" t="s">
        <v>306</v>
      </c>
    </row>
    <row r="60" spans="1:10" ht="42" customHeight="1">
      <c r="A60" s="174" t="s">
        <v>188</v>
      </c>
      <c r="B60" s="175" t="s">
        <v>365</v>
      </c>
      <c r="C60" s="16" t="s">
        <v>298</v>
      </c>
      <c r="D60" s="16" t="s">
        <v>299</v>
      </c>
      <c r="E60" s="25" t="s">
        <v>309</v>
      </c>
      <c r="F60" s="16" t="s">
        <v>310</v>
      </c>
      <c r="G60" s="25" t="s">
        <v>296</v>
      </c>
      <c r="H60" s="16" t="s">
        <v>291</v>
      </c>
      <c r="I60" s="16" t="s">
        <v>326</v>
      </c>
      <c r="J60" s="25" t="s">
        <v>327</v>
      </c>
    </row>
    <row r="61" spans="1:10" ht="42" customHeight="1">
      <c r="A61" s="174" t="s">
        <v>255</v>
      </c>
      <c r="B61" s="175" t="s">
        <v>320</v>
      </c>
      <c r="C61" s="16" t="s">
        <v>280</v>
      </c>
      <c r="D61" s="16" t="s">
        <v>281</v>
      </c>
      <c r="E61" s="25" t="s">
        <v>282</v>
      </c>
      <c r="F61" s="16" t="s">
        <v>283</v>
      </c>
      <c r="G61" s="25" t="s">
        <v>284</v>
      </c>
      <c r="H61" s="16" t="s">
        <v>285</v>
      </c>
      <c r="I61" s="16" t="s">
        <v>286</v>
      </c>
      <c r="J61" s="25" t="s">
        <v>287</v>
      </c>
    </row>
    <row r="62" spans="1:10" ht="42" customHeight="1">
      <c r="A62" s="174" t="s">
        <v>255</v>
      </c>
      <c r="B62" s="175" t="s">
        <v>320</v>
      </c>
      <c r="C62" s="16" t="s">
        <v>280</v>
      </c>
      <c r="D62" s="16" t="s">
        <v>288</v>
      </c>
      <c r="E62" s="25" t="s">
        <v>366</v>
      </c>
      <c r="F62" s="16" t="s">
        <v>283</v>
      </c>
      <c r="G62" s="25" t="s">
        <v>290</v>
      </c>
      <c r="H62" s="16" t="s">
        <v>291</v>
      </c>
      <c r="I62" s="16" t="s">
        <v>286</v>
      </c>
      <c r="J62" s="25" t="s">
        <v>292</v>
      </c>
    </row>
    <row r="63" spans="1:10" ht="42" customHeight="1">
      <c r="A63" s="174" t="s">
        <v>255</v>
      </c>
      <c r="B63" s="175" t="s">
        <v>320</v>
      </c>
      <c r="C63" s="16" t="s">
        <v>293</v>
      </c>
      <c r="D63" s="16" t="s">
        <v>294</v>
      </c>
      <c r="E63" s="25" t="s">
        <v>308</v>
      </c>
      <c r="F63" s="16" t="s">
        <v>283</v>
      </c>
      <c r="G63" s="25" t="s">
        <v>296</v>
      </c>
      <c r="H63" s="16" t="s">
        <v>291</v>
      </c>
      <c r="I63" s="16" t="s">
        <v>286</v>
      </c>
      <c r="J63" s="25" t="s">
        <v>297</v>
      </c>
    </row>
    <row r="64" spans="1:10" ht="42" customHeight="1">
      <c r="A64" s="174" t="s">
        <v>255</v>
      </c>
      <c r="B64" s="175" t="s">
        <v>320</v>
      </c>
      <c r="C64" s="16" t="s">
        <v>298</v>
      </c>
      <c r="D64" s="16" t="s">
        <v>299</v>
      </c>
      <c r="E64" s="25" t="s">
        <v>300</v>
      </c>
      <c r="F64" s="16" t="s">
        <v>283</v>
      </c>
      <c r="G64" s="25" t="s">
        <v>296</v>
      </c>
      <c r="H64" s="16" t="s">
        <v>291</v>
      </c>
      <c r="I64" s="16" t="s">
        <v>286</v>
      </c>
      <c r="J64" s="25" t="s">
        <v>301</v>
      </c>
    </row>
    <row r="65" spans="1:10" ht="42" customHeight="1">
      <c r="A65" s="174" t="s">
        <v>267</v>
      </c>
      <c r="B65" s="175" t="s">
        <v>367</v>
      </c>
      <c r="C65" s="16" t="s">
        <v>280</v>
      </c>
      <c r="D65" s="16" t="s">
        <v>281</v>
      </c>
      <c r="E65" s="25" t="s">
        <v>303</v>
      </c>
      <c r="F65" s="16" t="s">
        <v>283</v>
      </c>
      <c r="G65" s="25" t="s">
        <v>304</v>
      </c>
      <c r="H65" s="16" t="s">
        <v>305</v>
      </c>
      <c r="I65" s="16" t="s">
        <v>286</v>
      </c>
      <c r="J65" s="25" t="s">
        <v>368</v>
      </c>
    </row>
    <row r="66" spans="1:10" ht="42" customHeight="1">
      <c r="A66" s="174" t="s">
        <v>267</v>
      </c>
      <c r="B66" s="175" t="s">
        <v>367</v>
      </c>
      <c r="C66" s="16" t="s">
        <v>280</v>
      </c>
      <c r="D66" s="16" t="s">
        <v>288</v>
      </c>
      <c r="E66" s="25" t="s">
        <v>307</v>
      </c>
      <c r="F66" s="16" t="s">
        <v>283</v>
      </c>
      <c r="G66" s="25" t="s">
        <v>290</v>
      </c>
      <c r="H66" s="16" t="s">
        <v>291</v>
      </c>
      <c r="I66" s="16" t="s">
        <v>286</v>
      </c>
      <c r="J66" s="25" t="s">
        <v>368</v>
      </c>
    </row>
    <row r="67" spans="1:10" ht="42" customHeight="1">
      <c r="A67" s="174" t="s">
        <v>267</v>
      </c>
      <c r="B67" s="175" t="s">
        <v>367</v>
      </c>
      <c r="C67" s="16" t="s">
        <v>293</v>
      </c>
      <c r="D67" s="16" t="s">
        <v>294</v>
      </c>
      <c r="E67" s="25" t="s">
        <v>308</v>
      </c>
      <c r="F67" s="16" t="s">
        <v>283</v>
      </c>
      <c r="G67" s="25" t="s">
        <v>290</v>
      </c>
      <c r="H67" s="16" t="s">
        <v>291</v>
      </c>
      <c r="I67" s="16" t="s">
        <v>286</v>
      </c>
      <c r="J67" s="25" t="s">
        <v>368</v>
      </c>
    </row>
    <row r="68" spans="1:10" ht="42" customHeight="1">
      <c r="A68" s="174" t="s">
        <v>267</v>
      </c>
      <c r="B68" s="175" t="s">
        <v>367</v>
      </c>
      <c r="C68" s="16" t="s">
        <v>298</v>
      </c>
      <c r="D68" s="16" t="s">
        <v>299</v>
      </c>
      <c r="E68" s="25" t="s">
        <v>309</v>
      </c>
      <c r="F68" s="16" t="s">
        <v>310</v>
      </c>
      <c r="G68" s="25" t="s">
        <v>296</v>
      </c>
      <c r="H68" s="16" t="s">
        <v>291</v>
      </c>
      <c r="I68" s="16" t="s">
        <v>286</v>
      </c>
      <c r="J68" s="25" t="s">
        <v>368</v>
      </c>
    </row>
    <row r="69" spans="1:10" ht="42" customHeight="1">
      <c r="A69" s="174" t="s">
        <v>220</v>
      </c>
      <c r="B69" s="175" t="s">
        <v>369</v>
      </c>
      <c r="C69" s="16" t="s">
        <v>280</v>
      </c>
      <c r="D69" s="16" t="s">
        <v>281</v>
      </c>
      <c r="E69" s="25" t="s">
        <v>370</v>
      </c>
      <c r="F69" s="16" t="s">
        <v>310</v>
      </c>
      <c r="G69" s="25" t="s">
        <v>371</v>
      </c>
      <c r="H69" s="16" t="s">
        <v>372</v>
      </c>
      <c r="I69" s="16" t="s">
        <v>286</v>
      </c>
      <c r="J69" s="25" t="s">
        <v>373</v>
      </c>
    </row>
    <row r="70" spans="1:10" ht="42" customHeight="1">
      <c r="A70" s="174" t="s">
        <v>220</v>
      </c>
      <c r="B70" s="175" t="s">
        <v>369</v>
      </c>
      <c r="C70" s="16" t="s">
        <v>280</v>
      </c>
      <c r="D70" s="16" t="s">
        <v>288</v>
      </c>
      <c r="E70" s="25" t="s">
        <v>374</v>
      </c>
      <c r="F70" s="16" t="s">
        <v>283</v>
      </c>
      <c r="G70" s="25" t="s">
        <v>335</v>
      </c>
      <c r="H70" s="16" t="s">
        <v>291</v>
      </c>
      <c r="I70" s="16" t="s">
        <v>286</v>
      </c>
      <c r="J70" s="25" t="s">
        <v>373</v>
      </c>
    </row>
    <row r="71" spans="1:10" ht="42" customHeight="1">
      <c r="A71" s="174" t="s">
        <v>220</v>
      </c>
      <c r="B71" s="175" t="s">
        <v>369</v>
      </c>
      <c r="C71" s="16" t="s">
        <v>293</v>
      </c>
      <c r="D71" s="16" t="s">
        <v>294</v>
      </c>
      <c r="E71" s="25" t="s">
        <v>375</v>
      </c>
      <c r="F71" s="16" t="s">
        <v>283</v>
      </c>
      <c r="G71" s="25" t="s">
        <v>335</v>
      </c>
      <c r="H71" s="16" t="s">
        <v>291</v>
      </c>
      <c r="I71" s="16" t="s">
        <v>286</v>
      </c>
      <c r="J71" s="25" t="s">
        <v>373</v>
      </c>
    </row>
    <row r="72" spans="1:10" ht="42" customHeight="1">
      <c r="A72" s="174" t="s">
        <v>220</v>
      </c>
      <c r="B72" s="175" t="s">
        <v>369</v>
      </c>
      <c r="C72" s="16" t="s">
        <v>298</v>
      </c>
      <c r="D72" s="16" t="s">
        <v>299</v>
      </c>
      <c r="E72" s="25" t="s">
        <v>376</v>
      </c>
      <c r="F72" s="16" t="s">
        <v>283</v>
      </c>
      <c r="G72" s="25" t="s">
        <v>296</v>
      </c>
      <c r="H72" s="16" t="s">
        <v>291</v>
      </c>
      <c r="I72" s="16" t="s">
        <v>286</v>
      </c>
      <c r="J72" s="25" t="s">
        <v>373</v>
      </c>
    </row>
    <row r="73" spans="1:10" ht="42" customHeight="1">
      <c r="A73" s="174" t="s">
        <v>211</v>
      </c>
      <c r="B73" s="175" t="s">
        <v>377</v>
      </c>
      <c r="C73" s="16" t="s">
        <v>280</v>
      </c>
      <c r="D73" s="16" t="s">
        <v>281</v>
      </c>
      <c r="E73" s="25" t="s">
        <v>303</v>
      </c>
      <c r="F73" s="16" t="s">
        <v>283</v>
      </c>
      <c r="G73" s="25" t="s">
        <v>304</v>
      </c>
      <c r="H73" s="16" t="s">
        <v>305</v>
      </c>
      <c r="I73" s="16" t="s">
        <v>286</v>
      </c>
      <c r="J73" s="25" t="s">
        <v>306</v>
      </c>
    </row>
    <row r="74" spans="1:10" ht="42" customHeight="1">
      <c r="A74" s="174" t="s">
        <v>211</v>
      </c>
      <c r="B74" s="175" t="s">
        <v>377</v>
      </c>
      <c r="C74" s="16" t="s">
        <v>280</v>
      </c>
      <c r="D74" s="16" t="s">
        <v>288</v>
      </c>
      <c r="E74" s="25" t="s">
        <v>378</v>
      </c>
      <c r="F74" s="16" t="s">
        <v>283</v>
      </c>
      <c r="G74" s="25" t="s">
        <v>290</v>
      </c>
      <c r="H74" s="16" t="s">
        <v>291</v>
      </c>
      <c r="I74" s="16" t="s">
        <v>286</v>
      </c>
      <c r="J74" s="25" t="s">
        <v>306</v>
      </c>
    </row>
    <row r="75" spans="1:10" ht="42" customHeight="1">
      <c r="A75" s="174" t="s">
        <v>211</v>
      </c>
      <c r="B75" s="175" t="s">
        <v>377</v>
      </c>
      <c r="C75" s="16" t="s">
        <v>293</v>
      </c>
      <c r="D75" s="16" t="s">
        <v>294</v>
      </c>
      <c r="E75" s="25" t="s">
        <v>308</v>
      </c>
      <c r="F75" s="16" t="s">
        <v>283</v>
      </c>
      <c r="G75" s="25" t="s">
        <v>290</v>
      </c>
      <c r="H75" s="16" t="s">
        <v>291</v>
      </c>
      <c r="I75" s="16" t="s">
        <v>286</v>
      </c>
      <c r="J75" s="25" t="s">
        <v>306</v>
      </c>
    </row>
    <row r="76" spans="1:10" ht="42" customHeight="1">
      <c r="A76" s="174" t="s">
        <v>211</v>
      </c>
      <c r="B76" s="175" t="s">
        <v>377</v>
      </c>
      <c r="C76" s="16" t="s">
        <v>298</v>
      </c>
      <c r="D76" s="16" t="s">
        <v>299</v>
      </c>
      <c r="E76" s="25" t="s">
        <v>309</v>
      </c>
      <c r="F76" s="16" t="s">
        <v>310</v>
      </c>
      <c r="G76" s="25" t="s">
        <v>296</v>
      </c>
      <c r="H76" s="16" t="s">
        <v>291</v>
      </c>
      <c r="I76" s="16" t="s">
        <v>326</v>
      </c>
      <c r="J76" s="25" t="s">
        <v>379</v>
      </c>
    </row>
    <row r="77" spans="1:10" ht="42" customHeight="1">
      <c r="A77" s="174" t="s">
        <v>207</v>
      </c>
      <c r="B77" s="175" t="s">
        <v>380</v>
      </c>
      <c r="C77" s="16" t="s">
        <v>280</v>
      </c>
      <c r="D77" s="16" t="s">
        <v>281</v>
      </c>
      <c r="E77" s="25" t="s">
        <v>303</v>
      </c>
      <c r="F77" s="16" t="s">
        <v>283</v>
      </c>
      <c r="G77" s="25" t="s">
        <v>304</v>
      </c>
      <c r="H77" s="16" t="s">
        <v>305</v>
      </c>
      <c r="I77" s="16" t="s">
        <v>286</v>
      </c>
      <c r="J77" s="25" t="s">
        <v>306</v>
      </c>
    </row>
    <row r="78" spans="1:10" ht="42" customHeight="1">
      <c r="A78" s="174" t="s">
        <v>207</v>
      </c>
      <c r="B78" s="175" t="s">
        <v>380</v>
      </c>
      <c r="C78" s="16" t="s">
        <v>280</v>
      </c>
      <c r="D78" s="16" t="s">
        <v>288</v>
      </c>
      <c r="E78" s="25" t="s">
        <v>378</v>
      </c>
      <c r="F78" s="16" t="s">
        <v>283</v>
      </c>
      <c r="G78" s="25" t="s">
        <v>290</v>
      </c>
      <c r="H78" s="16" t="s">
        <v>291</v>
      </c>
      <c r="I78" s="16" t="s">
        <v>286</v>
      </c>
      <c r="J78" s="25" t="s">
        <v>306</v>
      </c>
    </row>
    <row r="79" spans="1:10" ht="42" customHeight="1">
      <c r="A79" s="174" t="s">
        <v>207</v>
      </c>
      <c r="B79" s="175" t="s">
        <v>380</v>
      </c>
      <c r="C79" s="16" t="s">
        <v>293</v>
      </c>
      <c r="D79" s="16" t="s">
        <v>294</v>
      </c>
      <c r="E79" s="25" t="s">
        <v>308</v>
      </c>
      <c r="F79" s="16" t="s">
        <v>283</v>
      </c>
      <c r="G79" s="25" t="s">
        <v>290</v>
      </c>
      <c r="H79" s="16" t="s">
        <v>291</v>
      </c>
      <c r="I79" s="16" t="s">
        <v>286</v>
      </c>
      <c r="J79" s="25" t="s">
        <v>306</v>
      </c>
    </row>
    <row r="80" spans="1:10" ht="42" customHeight="1">
      <c r="A80" s="174" t="s">
        <v>207</v>
      </c>
      <c r="B80" s="175" t="s">
        <v>380</v>
      </c>
      <c r="C80" s="16" t="s">
        <v>298</v>
      </c>
      <c r="D80" s="16" t="s">
        <v>299</v>
      </c>
      <c r="E80" s="25" t="s">
        <v>309</v>
      </c>
      <c r="F80" s="16" t="s">
        <v>310</v>
      </c>
      <c r="G80" s="25" t="s">
        <v>296</v>
      </c>
      <c r="H80" s="16" t="s">
        <v>291</v>
      </c>
      <c r="I80" s="16" t="s">
        <v>326</v>
      </c>
      <c r="J80" s="25" t="s">
        <v>379</v>
      </c>
    </row>
    <row r="81" spans="1:10" ht="42" customHeight="1">
      <c r="A81" s="174" t="s">
        <v>263</v>
      </c>
      <c r="B81" s="175" t="s">
        <v>381</v>
      </c>
      <c r="C81" s="16" t="s">
        <v>280</v>
      </c>
      <c r="D81" s="16" t="s">
        <v>281</v>
      </c>
      <c r="E81" s="25" t="s">
        <v>303</v>
      </c>
      <c r="F81" s="16" t="s">
        <v>283</v>
      </c>
      <c r="G81" s="25" t="s">
        <v>304</v>
      </c>
      <c r="H81" s="16" t="s">
        <v>305</v>
      </c>
      <c r="I81" s="16" t="s">
        <v>286</v>
      </c>
      <c r="J81" s="25" t="s">
        <v>306</v>
      </c>
    </row>
    <row r="82" spans="1:10" ht="42" customHeight="1">
      <c r="A82" s="174" t="s">
        <v>263</v>
      </c>
      <c r="B82" s="175" t="s">
        <v>381</v>
      </c>
      <c r="C82" s="16" t="s">
        <v>280</v>
      </c>
      <c r="D82" s="16" t="s">
        <v>288</v>
      </c>
      <c r="E82" s="25" t="s">
        <v>307</v>
      </c>
      <c r="F82" s="16" t="s">
        <v>283</v>
      </c>
      <c r="G82" s="25" t="s">
        <v>290</v>
      </c>
      <c r="H82" s="16" t="s">
        <v>291</v>
      </c>
      <c r="I82" s="16" t="s">
        <v>286</v>
      </c>
      <c r="J82" s="25" t="s">
        <v>306</v>
      </c>
    </row>
    <row r="83" spans="1:10" ht="42" customHeight="1">
      <c r="A83" s="174" t="s">
        <v>263</v>
      </c>
      <c r="B83" s="175" t="s">
        <v>381</v>
      </c>
      <c r="C83" s="16" t="s">
        <v>293</v>
      </c>
      <c r="D83" s="16" t="s">
        <v>294</v>
      </c>
      <c r="E83" s="25" t="s">
        <v>308</v>
      </c>
      <c r="F83" s="16" t="s">
        <v>283</v>
      </c>
      <c r="G83" s="25" t="s">
        <v>290</v>
      </c>
      <c r="H83" s="16" t="s">
        <v>291</v>
      </c>
      <c r="I83" s="16" t="s">
        <v>286</v>
      </c>
      <c r="J83" s="25" t="s">
        <v>306</v>
      </c>
    </row>
    <row r="84" spans="1:10" ht="42" customHeight="1">
      <c r="A84" s="174" t="s">
        <v>263</v>
      </c>
      <c r="B84" s="175" t="s">
        <v>381</v>
      </c>
      <c r="C84" s="16" t="s">
        <v>298</v>
      </c>
      <c r="D84" s="16" t="s">
        <v>299</v>
      </c>
      <c r="E84" s="25" t="s">
        <v>309</v>
      </c>
      <c r="F84" s="16" t="s">
        <v>283</v>
      </c>
      <c r="G84" s="25" t="s">
        <v>296</v>
      </c>
      <c r="H84" s="16" t="s">
        <v>291</v>
      </c>
      <c r="I84" s="16" t="s">
        <v>286</v>
      </c>
      <c r="J84" s="25" t="s">
        <v>306</v>
      </c>
    </row>
    <row r="85" spans="1:10" ht="42" customHeight="1">
      <c r="A85" s="174" t="s">
        <v>235</v>
      </c>
      <c r="B85" s="175" t="s">
        <v>382</v>
      </c>
      <c r="C85" s="16" t="s">
        <v>280</v>
      </c>
      <c r="D85" s="16" t="s">
        <v>281</v>
      </c>
      <c r="E85" s="25" t="s">
        <v>383</v>
      </c>
      <c r="F85" s="16" t="s">
        <v>283</v>
      </c>
      <c r="G85" s="25" t="s">
        <v>284</v>
      </c>
      <c r="H85" s="16" t="s">
        <v>285</v>
      </c>
      <c r="I85" s="16" t="s">
        <v>286</v>
      </c>
      <c r="J85" s="25" t="s">
        <v>287</v>
      </c>
    </row>
    <row r="86" spans="1:10" ht="42" customHeight="1">
      <c r="A86" s="174" t="s">
        <v>235</v>
      </c>
      <c r="B86" s="175" t="s">
        <v>382</v>
      </c>
      <c r="C86" s="16" t="s">
        <v>280</v>
      </c>
      <c r="D86" s="16" t="s">
        <v>288</v>
      </c>
      <c r="E86" s="25" t="s">
        <v>384</v>
      </c>
      <c r="F86" s="16" t="s">
        <v>283</v>
      </c>
      <c r="G86" s="25" t="s">
        <v>290</v>
      </c>
      <c r="H86" s="16" t="s">
        <v>291</v>
      </c>
      <c r="I86" s="16" t="s">
        <v>286</v>
      </c>
      <c r="J86" s="25" t="s">
        <v>385</v>
      </c>
    </row>
    <row r="87" spans="1:10" ht="42" customHeight="1">
      <c r="A87" s="174" t="s">
        <v>235</v>
      </c>
      <c r="B87" s="175" t="s">
        <v>382</v>
      </c>
      <c r="C87" s="16" t="s">
        <v>293</v>
      </c>
      <c r="D87" s="16" t="s">
        <v>294</v>
      </c>
      <c r="E87" s="25" t="s">
        <v>308</v>
      </c>
      <c r="F87" s="16" t="s">
        <v>283</v>
      </c>
      <c r="G87" s="25" t="s">
        <v>296</v>
      </c>
      <c r="H87" s="16" t="s">
        <v>291</v>
      </c>
      <c r="I87" s="16" t="s">
        <v>286</v>
      </c>
      <c r="J87" s="25" t="s">
        <v>297</v>
      </c>
    </row>
    <row r="88" spans="1:10" ht="42" customHeight="1">
      <c r="A88" s="174" t="s">
        <v>235</v>
      </c>
      <c r="B88" s="175" t="s">
        <v>382</v>
      </c>
      <c r="C88" s="16" t="s">
        <v>298</v>
      </c>
      <c r="D88" s="16" t="s">
        <v>299</v>
      </c>
      <c r="E88" s="25" t="s">
        <v>300</v>
      </c>
      <c r="F88" s="16" t="s">
        <v>283</v>
      </c>
      <c r="G88" s="25" t="s">
        <v>296</v>
      </c>
      <c r="H88" s="16" t="s">
        <v>291</v>
      </c>
      <c r="I88" s="16" t="s">
        <v>286</v>
      </c>
      <c r="J88" s="25" t="s">
        <v>301</v>
      </c>
    </row>
    <row r="89" spans="1:10" ht="42" customHeight="1">
      <c r="A89" s="174" t="s">
        <v>247</v>
      </c>
      <c r="B89" s="175" t="s">
        <v>279</v>
      </c>
      <c r="C89" s="16" t="s">
        <v>280</v>
      </c>
      <c r="D89" s="16" t="s">
        <v>281</v>
      </c>
      <c r="E89" s="25" t="s">
        <v>386</v>
      </c>
      <c r="F89" s="16" t="s">
        <v>310</v>
      </c>
      <c r="G89" s="25" t="s">
        <v>82</v>
      </c>
      <c r="H89" s="16" t="s">
        <v>285</v>
      </c>
      <c r="I89" s="16" t="s">
        <v>286</v>
      </c>
      <c r="J89" s="25" t="s">
        <v>387</v>
      </c>
    </row>
    <row r="90" spans="1:10" ht="42" customHeight="1">
      <c r="A90" s="174" t="s">
        <v>247</v>
      </c>
      <c r="B90" s="175" t="s">
        <v>279</v>
      </c>
      <c r="C90" s="16" t="s">
        <v>280</v>
      </c>
      <c r="D90" s="16" t="s">
        <v>288</v>
      </c>
      <c r="E90" s="25" t="s">
        <v>388</v>
      </c>
      <c r="F90" s="16" t="s">
        <v>283</v>
      </c>
      <c r="G90" s="25" t="s">
        <v>290</v>
      </c>
      <c r="H90" s="16" t="s">
        <v>291</v>
      </c>
      <c r="I90" s="16" t="s">
        <v>286</v>
      </c>
      <c r="J90" s="25" t="s">
        <v>389</v>
      </c>
    </row>
    <row r="91" spans="1:10" ht="42" customHeight="1">
      <c r="A91" s="174" t="s">
        <v>247</v>
      </c>
      <c r="B91" s="175" t="s">
        <v>279</v>
      </c>
      <c r="C91" s="16" t="s">
        <v>293</v>
      </c>
      <c r="D91" s="16" t="s">
        <v>294</v>
      </c>
      <c r="E91" s="25" t="s">
        <v>308</v>
      </c>
      <c r="F91" s="16" t="s">
        <v>283</v>
      </c>
      <c r="G91" s="25" t="s">
        <v>296</v>
      </c>
      <c r="H91" s="16" t="s">
        <v>291</v>
      </c>
      <c r="I91" s="16" t="s">
        <v>286</v>
      </c>
      <c r="J91" s="25" t="s">
        <v>356</v>
      </c>
    </row>
    <row r="92" spans="1:10" ht="42" customHeight="1">
      <c r="A92" s="174" t="s">
        <v>247</v>
      </c>
      <c r="B92" s="175" t="s">
        <v>279</v>
      </c>
      <c r="C92" s="16" t="s">
        <v>298</v>
      </c>
      <c r="D92" s="16" t="s">
        <v>299</v>
      </c>
      <c r="E92" s="25" t="s">
        <v>390</v>
      </c>
      <c r="F92" s="16" t="s">
        <v>283</v>
      </c>
      <c r="G92" s="25" t="s">
        <v>296</v>
      </c>
      <c r="H92" s="16" t="s">
        <v>291</v>
      </c>
      <c r="I92" s="16" t="s">
        <v>286</v>
      </c>
      <c r="J92" s="25" t="s">
        <v>391</v>
      </c>
    </row>
    <row r="93" spans="1:10" ht="42" customHeight="1">
      <c r="A93" s="174" t="s">
        <v>231</v>
      </c>
      <c r="B93" s="175" t="s">
        <v>392</v>
      </c>
      <c r="C93" s="16" t="s">
        <v>280</v>
      </c>
      <c r="D93" s="16" t="s">
        <v>281</v>
      </c>
      <c r="E93" s="25" t="s">
        <v>282</v>
      </c>
      <c r="F93" s="16" t="s">
        <v>283</v>
      </c>
      <c r="G93" s="25" t="s">
        <v>284</v>
      </c>
      <c r="H93" s="16" t="s">
        <v>285</v>
      </c>
      <c r="I93" s="16" t="s">
        <v>286</v>
      </c>
      <c r="J93" s="25" t="s">
        <v>287</v>
      </c>
    </row>
    <row r="94" spans="1:10" ht="42" customHeight="1">
      <c r="A94" s="174" t="s">
        <v>231</v>
      </c>
      <c r="B94" s="175" t="s">
        <v>392</v>
      </c>
      <c r="C94" s="16" t="s">
        <v>280</v>
      </c>
      <c r="D94" s="16" t="s">
        <v>288</v>
      </c>
      <c r="E94" s="25" t="s">
        <v>366</v>
      </c>
      <c r="F94" s="16" t="s">
        <v>283</v>
      </c>
      <c r="G94" s="25" t="s">
        <v>290</v>
      </c>
      <c r="H94" s="16" t="s">
        <v>291</v>
      </c>
      <c r="I94" s="16" t="s">
        <v>286</v>
      </c>
      <c r="J94" s="25" t="s">
        <v>292</v>
      </c>
    </row>
    <row r="95" spans="1:10" ht="42" customHeight="1">
      <c r="A95" s="174" t="s">
        <v>231</v>
      </c>
      <c r="B95" s="175" t="s">
        <v>392</v>
      </c>
      <c r="C95" s="16" t="s">
        <v>293</v>
      </c>
      <c r="D95" s="16" t="s">
        <v>294</v>
      </c>
      <c r="E95" s="25" t="s">
        <v>308</v>
      </c>
      <c r="F95" s="16" t="s">
        <v>283</v>
      </c>
      <c r="G95" s="25" t="s">
        <v>296</v>
      </c>
      <c r="H95" s="16" t="s">
        <v>291</v>
      </c>
      <c r="I95" s="16" t="s">
        <v>286</v>
      </c>
      <c r="J95" s="25" t="s">
        <v>297</v>
      </c>
    </row>
    <row r="96" spans="1:10" ht="42" customHeight="1">
      <c r="A96" s="174" t="s">
        <v>231</v>
      </c>
      <c r="B96" s="175" t="s">
        <v>392</v>
      </c>
      <c r="C96" s="16" t="s">
        <v>298</v>
      </c>
      <c r="D96" s="16" t="s">
        <v>299</v>
      </c>
      <c r="E96" s="25" t="s">
        <v>300</v>
      </c>
      <c r="F96" s="16" t="s">
        <v>283</v>
      </c>
      <c r="G96" s="25" t="s">
        <v>296</v>
      </c>
      <c r="H96" s="16" t="s">
        <v>291</v>
      </c>
      <c r="I96" s="16" t="s">
        <v>286</v>
      </c>
      <c r="J96" s="25" t="s">
        <v>301</v>
      </c>
    </row>
  </sheetData>
  <mergeCells count="46">
    <mergeCell ref="A3:J3"/>
    <mergeCell ref="A4:H4"/>
    <mergeCell ref="A8:A11"/>
    <mergeCell ref="B8:B11"/>
    <mergeCell ref="A12:A15"/>
    <mergeCell ref="B12:B15"/>
    <mergeCell ref="A16:A19"/>
    <mergeCell ref="B16:B19"/>
    <mergeCell ref="A20:A22"/>
    <mergeCell ref="B20:B22"/>
    <mergeCell ref="A23:A26"/>
    <mergeCell ref="B23:B26"/>
    <mergeCell ref="A27:A30"/>
    <mergeCell ref="B27:B30"/>
    <mergeCell ref="A31:A35"/>
    <mergeCell ref="B31:B35"/>
    <mergeCell ref="A36:A39"/>
    <mergeCell ref="B36:B39"/>
    <mergeCell ref="A40:A43"/>
    <mergeCell ref="B40:B43"/>
    <mergeCell ref="A44:A47"/>
    <mergeCell ref="B44:B47"/>
    <mergeCell ref="A48:A51"/>
    <mergeCell ref="B48:B51"/>
    <mergeCell ref="A52:A56"/>
    <mergeCell ref="B52:B56"/>
    <mergeCell ref="A57:A60"/>
    <mergeCell ref="B57:B60"/>
    <mergeCell ref="A61:A64"/>
    <mergeCell ref="B61:B64"/>
    <mergeCell ref="A65:A68"/>
    <mergeCell ref="B65:B68"/>
    <mergeCell ref="A69:A72"/>
    <mergeCell ref="B69:B72"/>
    <mergeCell ref="A73:A76"/>
    <mergeCell ref="B73:B76"/>
    <mergeCell ref="A89:A92"/>
    <mergeCell ref="B89:B92"/>
    <mergeCell ref="A93:A96"/>
    <mergeCell ref="B93:B96"/>
    <mergeCell ref="A77:A80"/>
    <mergeCell ref="B77:B80"/>
    <mergeCell ref="A81:A84"/>
    <mergeCell ref="B81:B84"/>
    <mergeCell ref="A85:A88"/>
    <mergeCell ref="B85:B88"/>
  </mergeCells>
  <phoneticPr fontId="16"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上级转移支付补助项目支出预算表11!Print_Titles</vt:lpstr>
      <vt:lpstr>'市对下转移支付绩效目标表09-2'!Print_Titles</vt:lpstr>
      <vt:lpstr>'市对下转移支付预算表09-1'!Print_Titles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支国强</cp:lastModifiedBy>
  <dcterms:modified xsi:type="dcterms:W3CDTF">2025-02-17T06:43:23Z</dcterms:modified>
</cp:coreProperties>
</file>